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uel.fonseca.ADASA\Documents\"/>
    </mc:Choice>
  </mc:AlternateContent>
  <xr:revisionPtr revIDLastSave="0" documentId="8_{C29FEE6E-1873-4DF1-8C45-807F361D01B7}" xr6:coauthVersionLast="45" xr6:coauthVersionMax="45" xr10:uidLastSave="{00000000-0000-0000-0000-000000000000}"/>
  <bookViews>
    <workbookView xWindow="-120" yWindow="-120" windowWidth="29040" windowHeight="15840" firstSheet="6" activeTab="6" xr2:uid="{D9BA0296-9F9B-4BB2-8854-E53690F22342}"/>
  </bookViews>
  <sheets>
    <sheet name="Dados Estações Superficiais" sheetId="1" r:id="rId1"/>
    <sheet name="Descarga Liquida " sheetId="2" r:id="rId2"/>
    <sheet name="Precipitação (Mapas Adasa)" sheetId="3" r:id="rId3"/>
    <sheet name="Qualidade Pontos Lóticos 2019" sheetId="4" r:id="rId4"/>
    <sheet name="Qualidade Pontos Lênticos 2019" sheetId="5" r:id="rId5"/>
    <sheet name="Dados Poços de Monitoramento" sheetId="6" r:id="rId6"/>
    <sheet name="Dados Poços Porosos" sheetId="7" r:id="rId7"/>
    <sheet name="Dados Poços Fraturados" sheetId="8" r:id="rId8"/>
  </sheets>
  <definedNames>
    <definedName name="_xlnm._FilterDatabase" localSheetId="1" hidden="1">'Descarga Liquida '!$A$1:$A$241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1" i="3" l="1"/>
  <c r="L21" i="3"/>
  <c r="K21" i="3"/>
  <c r="H21" i="3"/>
  <c r="D21" i="3"/>
  <c r="B21" i="3"/>
</calcChain>
</file>

<file path=xl/sharedStrings.xml><?xml version="1.0" encoding="utf-8"?>
<sst xmlns="http://schemas.openxmlformats.org/spreadsheetml/2006/main" count="1556" uniqueCount="505">
  <si>
    <t>BACIA</t>
  </si>
  <si>
    <t>NOME</t>
  </si>
  <si>
    <t>CÓDIGO FLU</t>
  </si>
  <si>
    <t>CÓDIGO PLU</t>
  </si>
  <si>
    <t>LATITUDE</t>
  </si>
  <si>
    <t>LONGITUDE</t>
  </si>
  <si>
    <t>ALTITUDE</t>
  </si>
  <si>
    <t>F</t>
  </si>
  <si>
    <t>Fr</t>
  </si>
  <si>
    <t>P</t>
  </si>
  <si>
    <t>Pr</t>
  </si>
  <si>
    <t>Q</t>
  </si>
  <si>
    <t>D</t>
  </si>
  <si>
    <t>SITUAÇÃO</t>
  </si>
  <si>
    <t>Preto</t>
  </si>
  <si>
    <t>EXTREMA</t>
  </si>
  <si>
    <t>S 15° 44' 12.020"</t>
  </si>
  <si>
    <t>W 47° 29' 48.297"</t>
  </si>
  <si>
    <t>ativa</t>
  </si>
  <si>
    <t>SÃO BERNARDO</t>
  </si>
  <si>
    <t>S 16° 00' 57.090"</t>
  </si>
  <si>
    <t>W 47° 32' 01.923"</t>
  </si>
  <si>
    <t xml:space="preserve">Maranhão </t>
  </si>
  <si>
    <t>RIO MARANHÃO</t>
  </si>
  <si>
    <t xml:space="preserve">S 15° 29' 25.36" </t>
  </si>
  <si>
    <t xml:space="preserve">W 47° 41' 07.85" </t>
  </si>
  <si>
    <t>RIBEIRÃO PALMEIRAS</t>
  </si>
  <si>
    <t>S15° 31' 44.7"</t>
  </si>
  <si>
    <t>W 47° 44' 29.49"</t>
  </si>
  <si>
    <t>SONHEM</t>
  </si>
  <si>
    <t xml:space="preserve">S 15° 31' 25.6" </t>
  </si>
  <si>
    <t xml:space="preserve">W 47° 48' 55.7" </t>
  </si>
  <si>
    <t>CONTAGEM - VC 201</t>
  </si>
  <si>
    <t>S 15° 29' 53.3"</t>
  </si>
  <si>
    <t>W 47° 51' 15.1"</t>
  </si>
  <si>
    <t>PALMA</t>
  </si>
  <si>
    <t>S 15° 29' 17.29"</t>
  </si>
  <si>
    <t>W 48° 02' 43.99"</t>
  </si>
  <si>
    <t>RIO DO SAL</t>
  </si>
  <si>
    <t>S 15° 29' 55.7"</t>
  </si>
  <si>
    <t>W 48° 08' 24.3"</t>
  </si>
  <si>
    <t>RIBEIRÃO SANTA RITA</t>
  </si>
  <si>
    <t>S 15° 35' 08.130"</t>
  </si>
  <si>
    <t>W 47° 20' 00.000"</t>
  </si>
  <si>
    <t>RIBEIRÃO JACARÉ</t>
  </si>
  <si>
    <t>S 15° 38' 28.595"</t>
  </si>
  <si>
    <t>W 47° 21' 22.103"</t>
  </si>
  <si>
    <t>RIO PRETO - MONTANTE EXTREMA</t>
  </si>
  <si>
    <t>S 15° 50' 16.830"</t>
  </si>
  <si>
    <t>W 47° 22' 06.598"</t>
  </si>
  <si>
    <t>LAGOINHA - DF 105</t>
  </si>
  <si>
    <t>S 15° 46' 22.987"</t>
  </si>
  <si>
    <t>W 47° 23' 54.201"</t>
  </si>
  <si>
    <t>EXTREMA - VC 173</t>
  </si>
  <si>
    <t>S 15° 46' 54.216"</t>
  </si>
  <si>
    <t>W 47° 26' 56.653"</t>
  </si>
  <si>
    <t>EXTREMA - DF 100</t>
  </si>
  <si>
    <t xml:space="preserve">S 15° 50' 44.648" </t>
  </si>
  <si>
    <t>W 47° 22' 38.964"</t>
  </si>
  <si>
    <t>PRETO - FAZENDA ITAPETI</t>
  </si>
  <si>
    <t xml:space="preserve">S 15° 55' 35.747" </t>
  </si>
  <si>
    <t>W 47° 21' 46.620"</t>
  </si>
  <si>
    <t>JARDIM - MONTANTE TAQUARI</t>
  </si>
  <si>
    <t>S 15° 48' 18.260"</t>
  </si>
  <si>
    <t>W 47° 33' 37.598"</t>
  </si>
  <si>
    <t>TAQUARI</t>
  </si>
  <si>
    <t>S 15° 49' 42.824"</t>
  </si>
  <si>
    <t>W 47° 33' 35.300"</t>
  </si>
  <si>
    <t>JARDIM - DF 260</t>
  </si>
  <si>
    <t xml:space="preserve">S 15° 51' 37.706" </t>
  </si>
  <si>
    <t>W 47° 28' 30.456"</t>
  </si>
  <si>
    <t>CARIRU</t>
  </si>
  <si>
    <t>S 15° 54' 15.251"</t>
  </si>
  <si>
    <t>W 47° 29' 05.456"</t>
  </si>
  <si>
    <t>JARDIM - MONTANTE LAMARÃO</t>
  </si>
  <si>
    <t>S 15° 56' 53.394"</t>
  </si>
  <si>
    <t>W 47° 26' 43.709"</t>
  </si>
  <si>
    <t>RIBEIRÃO JARDIM DF-100</t>
  </si>
  <si>
    <t>S 15° 58' 22.525"</t>
  </si>
  <si>
    <t>W 47° 24' 29.583"</t>
  </si>
  <si>
    <t>Descoberto</t>
  </si>
  <si>
    <t>JUSANTE CAPTAÇÃO BARROCÃO</t>
  </si>
  <si>
    <t>S 15° 38' 04.034"</t>
  </si>
  <si>
    <t>W 48° 11' 03.049"</t>
  </si>
  <si>
    <t>ALTO RIO DESCOBERTO - CHACARA 89</t>
  </si>
  <si>
    <t>S 15° 42' 27"</t>
  </si>
  <si>
    <t>W 48° 14' 05"</t>
  </si>
  <si>
    <t>RIBEIRÃO RODEADOR</t>
  </si>
  <si>
    <t>S 15° 43' 35.663"</t>
  </si>
  <si>
    <t>W 48° 10' 03.480"</t>
  </si>
  <si>
    <t>RIBEIRÃO DAS PEDRAS (GRANJA 209)</t>
  </si>
  <si>
    <t>S 15° 45' 44.498"</t>
  </si>
  <si>
    <t>W 48° 09' 34.606"</t>
  </si>
  <si>
    <t>DESCOBERTO BARRAGEM</t>
  </si>
  <si>
    <t>S 15° 46' 43.102"</t>
  </si>
  <si>
    <t>W 48° 13' 53.737"</t>
  </si>
  <si>
    <t>TAGUATINGA</t>
  </si>
  <si>
    <t>S 15° 51' 12.000"</t>
  </si>
  <si>
    <t>W 48° 5' 39.6"</t>
  </si>
  <si>
    <t>MELCHIOR</t>
  </si>
  <si>
    <t>S 15° 55' 38.584"</t>
  </si>
  <si>
    <t>W 48° 15' 30.326"</t>
  </si>
  <si>
    <t>MÉDIO RIO DESCOBERTO</t>
  </si>
  <si>
    <t>S 15° 55' 52.293"</t>
  </si>
  <si>
    <t>W 48° 16' 27.320"</t>
  </si>
  <si>
    <t>SAMAMBAIA</t>
  </si>
  <si>
    <t>S 15° 56' 39.799"</t>
  </si>
  <si>
    <t>W 48° 14' 50.914"</t>
  </si>
  <si>
    <t>BAIXO RIO DESCOBERTO</t>
  </si>
  <si>
    <t>S 16° 00' 31.410"</t>
  </si>
  <si>
    <t>W 48° 16' 17.664"</t>
  </si>
  <si>
    <t>ENGENHO DAS LAJES</t>
  </si>
  <si>
    <t>S 16° 03' 13.887"</t>
  </si>
  <si>
    <t>W 48° 14' 41.317"</t>
  </si>
  <si>
    <t>Corumbá</t>
  </si>
  <si>
    <t>PONTE ALTA</t>
  </si>
  <si>
    <t>S 16° 02' 10.208"</t>
  </si>
  <si>
    <t>W 48° 07' 57.724"</t>
  </si>
  <si>
    <t>RIBEIRÃO SANTA MARIA</t>
  </si>
  <si>
    <t>S 16° 02' 54.496"</t>
  </si>
  <si>
    <t>W 48° 00' 59.195"</t>
  </si>
  <si>
    <t>ALAGADO</t>
  </si>
  <si>
    <t>S 16° 02' 48.687"</t>
  </si>
  <si>
    <t>W 48° 04' 55.440"</t>
  </si>
  <si>
    <t>São Bartolomeu</t>
  </si>
  <si>
    <t>MESTRE D'ARMAS</t>
  </si>
  <si>
    <t xml:space="preserve">S 15° 40' 09.887" </t>
  </si>
  <si>
    <t xml:space="preserve">W 47° 40' 15.008" </t>
  </si>
  <si>
    <t>PIPIRIPAU - MONTANTE CANAL</t>
  </si>
  <si>
    <t>S 15° 38' 23.380"</t>
  </si>
  <si>
    <t>W 47° 34' 27.371"</t>
  </si>
  <si>
    <t>PIPIRIPAU - FRINOCAP - DF 230</t>
  </si>
  <si>
    <t>S 15° 39' 28.197"</t>
  </si>
  <si>
    <t>W 47° 37' 28.395"</t>
  </si>
  <si>
    <t>RIBEIRÃO SOBRADINHO</t>
  </si>
  <si>
    <t>S 15° 43' 37.714"</t>
  </si>
  <si>
    <t>W 47° 41' 47.990"</t>
  </si>
  <si>
    <t>BARTOLOMEU - MONTANTE PARANOÁ</t>
  </si>
  <si>
    <t>S 15° 48' 14.074"</t>
  </si>
  <si>
    <t>W 47° 41' 37.057"</t>
  </si>
  <si>
    <t>Paranoá</t>
  </si>
  <si>
    <t>BARRAGEM SANTA MARIA</t>
  </si>
  <si>
    <t>S 15º 40' 9.408"</t>
  </si>
  <si>
    <t>W 47º 57' 12.067"</t>
  </si>
  <si>
    <t>RIBEIRÃO TORTO JUSANTE CÓRREGO URUBU</t>
  </si>
  <si>
    <t>S 15° 43' 20.080"</t>
  </si>
  <si>
    <t>W 47° 52' 04.558"</t>
  </si>
  <si>
    <t>RIBEIRÃO BANANAL</t>
  </si>
  <si>
    <t>S 15° 43' 42.787"</t>
  </si>
  <si>
    <t>W 47° 54' 31.369"</t>
  </si>
  <si>
    <t>VICENTE PIRES - MONTANTE</t>
  </si>
  <si>
    <t>S 15° 48' 30.8"</t>
  </si>
  <si>
    <t>W 48°00' 23.2"</t>
  </si>
  <si>
    <t>RIACHO FUNDO - VILA CAUHY</t>
  </si>
  <si>
    <t>S 15° 52' 31.154"</t>
  </si>
  <si>
    <t>W 47° 57' 58.925"</t>
  </si>
  <si>
    <t>VICENTE PIRES MONTANTE RIACHO FUNDO</t>
  </si>
  <si>
    <t xml:space="preserve">S 15° 51' 54.43'' </t>
  </si>
  <si>
    <t>W 47° 57' 31.01''</t>
  </si>
  <si>
    <t>RIACHO FUNDO - MONTANTE ZOOLÓGICO</t>
  </si>
  <si>
    <t xml:space="preserve">S 15° 51' 56.42" </t>
  </si>
  <si>
    <t>W 47° 57' 23.51"</t>
  </si>
  <si>
    <t>RIBEIRÃO MARIA PEREIRA</t>
  </si>
  <si>
    <t>S 16° 02' 32.137"</t>
  </si>
  <si>
    <t>W 47°50' 54.629"</t>
  </si>
  <si>
    <t>CÓRREGO SAIA VELHA</t>
  </si>
  <si>
    <t xml:space="preserve">S 16° 02' 32.188" </t>
  </si>
  <si>
    <t>W 47° 56' 17.312"</t>
  </si>
  <si>
    <t>GAMA - MONTANTE CAPETINGA</t>
  </si>
  <si>
    <t xml:space="preserve">S 15° 56' 28.52" </t>
  </si>
  <si>
    <t>W 47° 56' 37.51"</t>
  </si>
  <si>
    <t>RIBEIRÃO DO GAMA</t>
  </si>
  <si>
    <t>S 15° 52' 20.1"</t>
  </si>
  <si>
    <t>W 47° 53' 46.19"</t>
  </si>
  <si>
    <t>BARRAGEM LAGO PARANOÁ</t>
  </si>
  <si>
    <t>S 15° 47' 51.348"</t>
  </si>
  <si>
    <t>W 47° 47' 02.114"</t>
  </si>
  <si>
    <t>TABOCA</t>
  </si>
  <si>
    <t>S 15° 52' 32.478"</t>
  </si>
  <si>
    <t>W 47°43' 21.374"</t>
  </si>
  <si>
    <t>PAPUDA</t>
  </si>
  <si>
    <t>S 15° 53' 35.997"</t>
  </si>
  <si>
    <t>W 47° 42' 46.680"</t>
  </si>
  <si>
    <t>CACHOEIRINHA</t>
  </si>
  <si>
    <t>S 16° 02' 10.591"</t>
  </si>
  <si>
    <t>W 47° 41' 05.649"</t>
  </si>
  <si>
    <t>SANTANA</t>
  </si>
  <si>
    <t>S 16° 03' 05.300"</t>
  </si>
  <si>
    <t>W 47° 44' 38.400"</t>
  </si>
  <si>
    <t>BARTOLOMEU - FAZ RECREIO</t>
  </si>
  <si>
    <t>S 16° 03' 51.304"</t>
  </si>
  <si>
    <t>W 47° 40' 45.762"</t>
  </si>
  <si>
    <t>Estação - Código</t>
  </si>
  <si>
    <t>Nível de consistência</t>
  </si>
  <si>
    <t>Data</t>
  </si>
  <si>
    <t>Hora</t>
  </si>
  <si>
    <t>Cota (m)</t>
  </si>
  <si>
    <t>Vazão (m3/s)</t>
  </si>
  <si>
    <t>Área molhada (m2)</t>
  </si>
  <si>
    <t>Largura (m)</t>
  </si>
  <si>
    <t>Velocidade média (m/s)</t>
  </si>
  <si>
    <t>Profundidade (m)</t>
  </si>
  <si>
    <t>Bruto</t>
  </si>
  <si>
    <t>Estação</t>
  </si>
  <si>
    <t>RIO PRETO - FAZ. ITAPETI</t>
  </si>
  <si>
    <t>RIO SÃO BERNARDO</t>
  </si>
  <si>
    <t>DESCOBERTO CAPT. BARRACÃO</t>
  </si>
  <si>
    <t>DESCOBERTO - CH. 89</t>
  </si>
  <si>
    <t>RODEADOR - DF 435</t>
  </si>
  <si>
    <t xml:space="preserve">PIPIRIPAU FRINOCAP </t>
  </si>
  <si>
    <t>ST MARIA - BARRAGEM</t>
  </si>
  <si>
    <t>RIBEIRÃO TORTO</t>
  </si>
  <si>
    <t>MT ZOO - RIACHO FUNDO</t>
  </si>
  <si>
    <t>SÃO BARTOLOMEU - FAZENDA RECREIO</t>
  </si>
  <si>
    <t>Código ANA</t>
  </si>
  <si>
    <t>Mês</t>
  </si>
  <si>
    <t>Precipitação (mm)</t>
  </si>
  <si>
    <t>2018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</si>
  <si>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</si>
  <si>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</si>
  <si>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</si>
  <si>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</si>
  <si>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</si>
  <si>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</si>
  <si>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</si>
  <si>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</si>
  <si>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</si>
  <si>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</si>
  <si>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</si>
  <si>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</si>
  <si>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2019</t>
  </si>
  <si>
    <t>Bacia do Descoberto</t>
  </si>
  <si>
    <t>Bacia do Corumbá</t>
  </si>
  <si>
    <t>Bacia do Paranoá</t>
  </si>
  <si>
    <t>Bacia do Maranhão</t>
  </si>
  <si>
    <t>Bacia do São Bartolomeu</t>
  </si>
  <si>
    <t>Bacia do São Marcos</t>
  </si>
  <si>
    <t>Taguatinga</t>
  </si>
  <si>
    <t>Melchior</t>
  </si>
  <si>
    <t>Samambaia</t>
  </si>
  <si>
    <t>Baixo Rio Descoberto</t>
  </si>
  <si>
    <t>Engenho das Lages</t>
  </si>
  <si>
    <t>Rib. Rodeador</t>
  </si>
  <si>
    <t>Rib. Das Pedras</t>
  </si>
  <si>
    <t>Alto Descoberto</t>
  </si>
  <si>
    <t>Médio Rio Descoberto</t>
  </si>
  <si>
    <t>Ponte Alta</t>
  </si>
  <si>
    <t>Alagado</t>
  </si>
  <si>
    <t>Santa Maria</t>
  </si>
  <si>
    <t>Vicente Pires Montante</t>
  </si>
  <si>
    <t>Gama Mont. Capetinga</t>
  </si>
  <si>
    <t>Riacho Fundo</t>
  </si>
  <si>
    <t>Gama</t>
  </si>
  <si>
    <t>Bananal</t>
  </si>
  <si>
    <t>Torto</t>
  </si>
  <si>
    <t>Valo Estrutural</t>
  </si>
  <si>
    <t>Valo Montante</t>
  </si>
  <si>
    <t>Valo Estação Subterrânea</t>
  </si>
  <si>
    <t>Rio do Sal</t>
  </si>
  <si>
    <t>Palmas</t>
  </si>
  <si>
    <t>Salinas</t>
  </si>
  <si>
    <t>Contagem</t>
  </si>
  <si>
    <t>Sonhém</t>
  </si>
  <si>
    <t>Rib. Palmeiras</t>
  </si>
  <si>
    <t>Rio Maranhão</t>
  </si>
  <si>
    <t>Rua do Mato</t>
  </si>
  <si>
    <t>Mestre D'Armas</t>
  </si>
  <si>
    <t>Bartolomeu Mont. Paranoá</t>
  </si>
  <si>
    <t>Bartolomeu Jus. Paranoá</t>
  </si>
  <si>
    <t>Taboca</t>
  </si>
  <si>
    <t>Papuda</t>
  </si>
  <si>
    <t>Cachoeirinha</t>
  </si>
  <si>
    <t>Santana</t>
  </si>
  <si>
    <t>Fazenda Recreio</t>
  </si>
  <si>
    <t>Saia Velha</t>
  </si>
  <si>
    <t>Maria Pereira</t>
  </si>
  <si>
    <t>Rib. Sobradinho</t>
  </si>
  <si>
    <t>Pipiripau</t>
  </si>
  <si>
    <t>Rio Samambaia</t>
  </si>
  <si>
    <t>1º Trimestre</t>
  </si>
  <si>
    <t>2º Trimestre</t>
  </si>
  <si>
    <t>Código</t>
  </si>
  <si>
    <t>mês</t>
  </si>
  <si>
    <t>junho</t>
  </si>
  <si>
    <t>maio</t>
  </si>
  <si>
    <t>Fev</t>
  </si>
  <si>
    <t>FEV</t>
  </si>
  <si>
    <t>MAI</t>
  </si>
  <si>
    <t>Fevereiro</t>
  </si>
  <si>
    <t>Maio</t>
  </si>
  <si>
    <t>MARÇO</t>
  </si>
  <si>
    <t>JUN</t>
  </si>
  <si>
    <t>JUNHO</t>
  </si>
  <si>
    <t>ano</t>
  </si>
  <si>
    <t>Data da coleta</t>
  </si>
  <si>
    <t> 28/06/2019</t>
  </si>
  <si>
    <t> 24/06/2019</t>
  </si>
  <si>
    <t> 21/06/2019</t>
  </si>
  <si>
    <t>Hora da coleta</t>
  </si>
  <si>
    <t> 06:40</t>
  </si>
  <si>
    <t xml:space="preserve"> 11:55 </t>
  </si>
  <si>
    <t xml:space="preserve"> 14:00 </t>
  </si>
  <si>
    <t> 08:50</t>
  </si>
  <si>
    <t> 09:30</t>
  </si>
  <si>
    <t xml:space="preserve"> 11:30 </t>
  </si>
  <si>
    <t xml:space="preserve"> 09:25 </t>
  </si>
  <si>
    <t xml:space="preserve"> 08:50 </t>
  </si>
  <si>
    <t xml:space="preserve"> 08:00 </t>
  </si>
  <si>
    <t> 09:00</t>
  </si>
  <si>
    <t xml:space="preserve"> 08:18 </t>
  </si>
  <si>
    <t>Temperatura ambiente (°C)</t>
  </si>
  <si>
    <t>Temperatura da amostra (°C)</t>
  </si>
  <si>
    <r>
      <t>Condutividade (</t>
    </r>
    <r>
      <rPr>
        <sz val="11"/>
        <color theme="1"/>
        <rFont val="Calibri"/>
        <family val="2"/>
      </rPr>
      <t>µS/cm)</t>
    </r>
  </si>
  <si>
    <t>Turbidez (NTU)</t>
  </si>
  <si>
    <t>DBO 5 (mg/L O2)</t>
  </si>
  <si>
    <t xml:space="preserve"> 1,9 </t>
  </si>
  <si>
    <t>DQO (mg/L O2)</t>
  </si>
  <si>
    <t xml:space="preserve"> 7,0 </t>
  </si>
  <si>
    <t xml:space="preserve"> 5,0 </t>
  </si>
  <si>
    <t xml:space="preserve"> 6,0 </t>
  </si>
  <si>
    <t>Nitrato (mg/L)</t>
  </si>
  <si>
    <t>Nitrito (mg/L)</t>
  </si>
  <si>
    <t>Nitrogênio Amoniacal Total (mg/L)</t>
  </si>
  <si>
    <t>Nitrogênio Total (mg/L)</t>
  </si>
  <si>
    <t>Oxigênio Dissolvido (mg/L O2)</t>
  </si>
  <si>
    <t>Óleos e Graxas</t>
  </si>
  <si>
    <t>V,A</t>
  </si>
  <si>
    <t>pH</t>
  </si>
  <si>
    <t>Fósforo Total (mg/L)</t>
  </si>
  <si>
    <t>Fosfato (mg/L)</t>
  </si>
  <si>
    <t> 0,002</t>
  </si>
  <si>
    <t>Sólidos Totais Dissolvidos (mg/L)</t>
  </si>
  <si>
    <t>Sólidos Totais (mg/L)</t>
  </si>
  <si>
    <t>Nível (m)</t>
  </si>
  <si>
    <t>Coliformes Termotolerantes (NMP/100mL)</t>
  </si>
  <si>
    <t>E. coli (NMP/100mL)</t>
  </si>
  <si>
    <t>V,A - Virtualmente Ausente</t>
  </si>
  <si>
    <t>Barragem Santa Maria</t>
  </si>
  <si>
    <t>Barragem Paranoá</t>
  </si>
  <si>
    <t>Baia Rib. Gama</t>
  </si>
  <si>
    <t>Calçadão Asa Norte</t>
  </si>
  <si>
    <t>Ermida Dom Bosco</t>
  </si>
  <si>
    <t>Iate Clube</t>
  </si>
  <si>
    <t>Minas Tênis Clube</t>
  </si>
  <si>
    <t>Ponte Costa e Silva</t>
  </si>
  <si>
    <t>Ponte das Garças</t>
  </si>
  <si>
    <t>Ponte JK</t>
  </si>
  <si>
    <t>Prainha Lago Norte</t>
  </si>
  <si>
    <t>Ponto de Captação</t>
  </si>
  <si>
    <t>Barragem Descoberto</t>
  </si>
  <si>
    <t>Grota de Águas Lindas</t>
  </si>
  <si>
    <t>Entre Bombas</t>
  </si>
  <si>
    <t>Suvaco da Velha</t>
  </si>
  <si>
    <t>Torre</t>
  </si>
  <si>
    <t>Colomé</t>
  </si>
  <si>
    <t>1° Trimestre</t>
  </si>
  <si>
    <t>2° Trimestre</t>
  </si>
  <si>
    <t xml:space="preserve">Código: </t>
  </si>
  <si>
    <t>FEVEREIRO</t>
  </si>
  <si>
    <t>MAIO</t>
  </si>
  <si>
    <t>ABRIL</t>
  </si>
  <si>
    <t> 19/06/2019</t>
  </si>
  <si>
    <t>Hora Coleta</t>
  </si>
  <si>
    <t> 14:50</t>
  </si>
  <si>
    <t xml:space="preserve"> 15:17 </t>
  </si>
  <si>
    <t>Clorofila a (ug/L)</t>
  </si>
  <si>
    <t>Densidade de cianobactérias (Cel/mL)</t>
  </si>
  <si>
    <t>V.A</t>
  </si>
  <si>
    <t>Transparência (m)</t>
  </si>
  <si>
    <t>-</t>
  </si>
  <si>
    <t>Zona eufótica (m)</t>
  </si>
  <si>
    <t>Profundidade total (m)</t>
  </si>
  <si>
    <t>Chuva nas últimas 24hs</t>
  </si>
  <si>
    <t>SIM</t>
  </si>
  <si>
    <t>NÃO</t>
  </si>
  <si>
    <t>CÓDIGO ESTAÇÃO</t>
  </si>
  <si>
    <t>DOMÍNIO</t>
  </si>
  <si>
    <t>PROFUNDIDADE (m)</t>
  </si>
  <si>
    <t>SISTEMA</t>
  </si>
  <si>
    <t>POROSO</t>
  </si>
  <si>
    <t>P1</t>
  </si>
  <si>
    <t>15°55'13.60"S</t>
  </si>
  <si>
    <t>48° 4'8.20"O</t>
  </si>
  <si>
    <t>FRATURADO</t>
  </si>
  <si>
    <t>PARANOÁ R3/Q3</t>
  </si>
  <si>
    <t>P4</t>
  </si>
  <si>
    <t>16° 2'34.80"S</t>
  </si>
  <si>
    <t>48° 4'51.50"O</t>
  </si>
  <si>
    <t>PARANOÁ R4</t>
  </si>
  <si>
    <t>16° 1'2.30"S</t>
  </si>
  <si>
    <t>48° 6'57.10"O</t>
  </si>
  <si>
    <t>15°56'5.60"S</t>
  </si>
  <si>
    <t>48° 7'20.60"O</t>
  </si>
  <si>
    <t>15°56'40.30"S</t>
  </si>
  <si>
    <t>48°14'49.20"O</t>
  </si>
  <si>
    <t>ARAXÁ</t>
  </si>
  <si>
    <t>15°55'35.70"S</t>
  </si>
  <si>
    <t>48°11'55.00"O</t>
  </si>
  <si>
    <t>15°52'40.10"S</t>
  </si>
  <si>
    <t>48° 9'6.60"O</t>
  </si>
  <si>
    <t>15°52'1.70"S</t>
  </si>
  <si>
    <t>48°16'35.40"O</t>
  </si>
  <si>
    <t>15°44'46.90"S</t>
  </si>
  <si>
    <t>48° 9'15.40"O</t>
  </si>
  <si>
    <t>15°41'55.80"S</t>
  </si>
  <si>
    <t>48° 5'50.40"O</t>
  </si>
  <si>
    <t>15°44'13.00"S</t>
  </si>
  <si>
    <t>48°11'46.50"O</t>
  </si>
  <si>
    <t>15°40'14.53"S</t>
  </si>
  <si>
    <t>48°13'36.35"O</t>
  </si>
  <si>
    <t>15°37'49.30"S</t>
  </si>
  <si>
    <t>48°11'45.90"O</t>
  </si>
  <si>
    <t>15°37'9.40"S</t>
  </si>
  <si>
    <t>47°56'54.80"O</t>
  </si>
  <si>
    <t>15°46'4.00"S</t>
  </si>
  <si>
    <t>48° 0'21.20"O</t>
  </si>
  <si>
    <t>PARANOÁ A</t>
  </si>
  <si>
    <t>15°30'20.90"S</t>
  </si>
  <si>
    <t>47°35'5.70"O</t>
  </si>
  <si>
    <t>PARANOÁ PPC</t>
  </si>
  <si>
    <t>P2</t>
  </si>
  <si>
    <t>15°31'25.50"S</t>
  </si>
  <si>
    <t>47°48'55.30"O</t>
  </si>
  <si>
    <t>BAMBUÍ</t>
  </si>
  <si>
    <t>15°33'55.70"S</t>
  </si>
  <si>
    <t>47°57'19.60"O</t>
  </si>
  <si>
    <t>CANASTRA F</t>
  </si>
  <si>
    <t>P3</t>
  </si>
  <si>
    <t>15°33'36.30"S</t>
  </si>
  <si>
    <t>48° 6'27.00"O</t>
  </si>
  <si>
    <t>15°43'10.00"S</t>
  </si>
  <si>
    <t>47°53'32.90"O</t>
  </si>
  <si>
    <t>15°46'20.70"S</t>
  </si>
  <si>
    <t>47°48'41.80"O</t>
  </si>
  <si>
    <t>15°41'37.70"S</t>
  </si>
  <si>
    <t>47°53'16.30"O</t>
  </si>
  <si>
    <t>15°45'54.20"S</t>
  </si>
  <si>
    <t>47°52'20.20"O</t>
  </si>
  <si>
    <t>15°50'10.20"S</t>
  </si>
  <si>
    <t>47°54'53.20"O</t>
  </si>
  <si>
    <t>15°47'36.30"S</t>
  </si>
  <si>
    <t>47°46'26.90"O</t>
  </si>
  <si>
    <t>15°59'54.90"S</t>
  </si>
  <si>
    <t>47°30'47.60"O</t>
  </si>
  <si>
    <t>15°57'48.70"S</t>
  </si>
  <si>
    <t>47°22'48.20"O</t>
  </si>
  <si>
    <t>15°56'36.50"S</t>
  </si>
  <si>
    <t>47°29'10.00"O</t>
  </si>
  <si>
    <t>15°54'19.80"S</t>
  </si>
  <si>
    <t>47°30'55.60"O</t>
  </si>
  <si>
    <t>15°49'57.70"S</t>
  </si>
  <si>
    <t>47°33'14.90"O</t>
  </si>
  <si>
    <t>15°45'51.30"S</t>
  </si>
  <si>
    <t>47°28'58.80"O</t>
  </si>
  <si>
    <t>15°47'3.90"S</t>
  </si>
  <si>
    <t>47°26'50.70"O</t>
  </si>
  <si>
    <t>15°49'44.70"S</t>
  </si>
  <si>
    <t>47°24'39.40"O</t>
  </si>
  <si>
    <t>15°38'47.50"S</t>
  </si>
  <si>
    <t>47°22'9.40"O</t>
  </si>
  <si>
    <t>15°58'29.90"S</t>
  </si>
  <si>
    <t>47°56'54.70"O</t>
  </si>
  <si>
    <t>15°58'15.90"S</t>
  </si>
  <si>
    <t>47°45'3.20"O</t>
  </si>
  <si>
    <t>15°56'14.70"S</t>
  </si>
  <si>
    <t>47°36'27.10"O</t>
  </si>
  <si>
    <t>15°55'6.20"S</t>
  </si>
  <si>
    <t>47°42'24.80"O</t>
  </si>
  <si>
    <t>15°41'11.50"S</t>
  </si>
  <si>
    <t>47°46'36.20"O</t>
  </si>
  <si>
    <t>15°41'15.50"S</t>
  </si>
  <si>
    <t>47°39'10.50"O</t>
  </si>
  <si>
    <t>15°34'21.30"S</t>
  </si>
  <si>
    <t>47°31'32.80"O</t>
  </si>
  <si>
    <t>15°38'20.90"S</t>
  </si>
  <si>
    <t>47°48'35.60"O</t>
  </si>
  <si>
    <t>POÇO</t>
  </si>
  <si>
    <t>DATA</t>
  </si>
  <si>
    <t>Temperatura ambiente(°C)</t>
  </si>
  <si>
    <t>Temperatura amostra (°C)</t>
  </si>
  <si>
    <t>Alcalinidade (mg/L CaCO3)</t>
  </si>
  <si>
    <t>Dureza Total (mg/L)</t>
  </si>
  <si>
    <r>
      <t>Condutividade (</t>
    </r>
    <r>
      <rPr>
        <b/>
        <sz val="11"/>
        <color theme="1"/>
        <rFont val="Calibri"/>
        <family val="2"/>
      </rPr>
      <t>µS/cm)</t>
    </r>
  </si>
  <si>
    <t>Ferro Total mg/L</t>
  </si>
  <si>
    <t>Cloreto (mg/L)</t>
  </si>
  <si>
    <t>Manganês (mg/L)</t>
  </si>
  <si>
    <t>Coliformes Totais (NMP/100 mL)</t>
  </si>
  <si>
    <t>E.coli (NMP/100 mL)</t>
  </si>
  <si>
    <t>Nitrogênio Amoniacal (mg/L)</t>
  </si>
  <si>
    <t>Nitratos (ac) mg/L</t>
  </si>
  <si>
    <t>Nitrito (ac) mg/L</t>
  </si>
  <si>
    <t>Sólidos Dissolvidos Totais (mg/L)</t>
  </si>
  <si>
    <t>&lt;1</t>
  </si>
  <si>
    <t>&lt;1,8</t>
  </si>
  <si>
    <t>&lt;1,0</t>
  </si>
  <si>
    <t> 0,040</t>
  </si>
  <si>
    <t>SECO</t>
  </si>
  <si>
    <t>70,0 </t>
  </si>
  <si>
    <t>&lt;18</t>
  </si>
  <si>
    <t>&lt;10</t>
  </si>
  <si>
    <t>&lt; 10</t>
  </si>
  <si>
    <t>&gt; 24000</t>
  </si>
  <si>
    <t>&lt; 1,8</t>
  </si>
  <si>
    <t>46,0 </t>
  </si>
  <si>
    <t>0,701 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</si>
</sst>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F800]dddd\,\ mmmm\ dd\,\ yyyy"/>
    <numFmt numFmtId="165" formatCode="0.0"/>
    <numFmt numFmtId="166" formatCode="0.000"/>
    <numFmt numFmtId="167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charset val="177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1" applyFill="0">
      <alignment horizontal="center"/>
    </xf>
  </cellStyleXfs>
  <cellXfs count="199">
    <xf numFmtId="0" fontId="0" fillId="0" borderId="0" xfId="0"/>
    <xf numFmtId="14" fontId="0" fillId="0" borderId="0" xfId="0" applyNumberFormat="1"/>
    <xf numFmtId="20" fontId="0" fillId="0" borderId="0" xfId="0" applyNumberFormat="1"/>
    <xf numFmtId="0" fontId="0" fillId="0" borderId="0" xfId="0" applyFill="1"/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1" fontId="0" fillId="0" borderId="1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/>
    </xf>
    <xf numFmtId="17" fontId="3" fillId="0" borderId="2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horizontal="center" vertical="center"/>
    </xf>
    <xf numFmtId="0" fontId="1" fillId="0" borderId="1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1" fontId="3" fillId="2" borderId="1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ill="1" applyBorder="1" applyAlignment="1">
      <alignment horizontal="left"/>
    </xf>
    <xf numFmtId="14" fontId="0" fillId="2" borderId="1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12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2" borderId="13" xfId="0" applyNumberFormat="1" applyFill="1" applyBorder="1" applyAlignment="1">
      <alignment horizontal="center" vertical="center"/>
    </xf>
    <xf numFmtId="14" fontId="0" fillId="2" borderId="14" xfId="0" applyNumberFormat="1" applyFill="1" applyBorder="1" applyAlignment="1">
      <alignment horizontal="center" vertical="center"/>
    </xf>
    <xf numFmtId="20" fontId="0" fillId="2" borderId="11" xfId="0" applyNumberFormat="1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20" fontId="0" fillId="2" borderId="2" xfId="0" applyNumberFormat="1" applyFill="1" applyBorder="1" applyAlignment="1">
      <alignment horizontal="center" vertical="center"/>
    </xf>
    <xf numFmtId="20" fontId="0" fillId="2" borderId="12" xfId="0" applyNumberFormat="1" applyFill="1" applyBorder="1" applyAlignment="1">
      <alignment horizontal="center" vertical="center"/>
    </xf>
    <xf numFmtId="20" fontId="0" fillId="2" borderId="3" xfId="0" applyNumberFormat="1" applyFill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/>
    </xf>
    <xf numFmtId="0" fontId="0" fillId="0" borderId="2" xfId="0" applyFill="1" applyBorder="1"/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5" xfId="0" applyNumberFormat="1" applyFill="1" applyBorder="1" applyAlignment="1">
      <alignment horizontal="center" vertical="center"/>
    </xf>
    <xf numFmtId="17" fontId="0" fillId="0" borderId="2" xfId="0" applyNumberFormat="1" applyFill="1" applyBorder="1"/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66" fontId="0" fillId="2" borderId="2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166" fontId="0" fillId="2" borderId="3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165" fontId="0" fillId="2" borderId="11" xfId="0" applyNumberFormat="1" applyFill="1" applyBorder="1" applyAlignment="1">
      <alignment horizontal="center" vertical="center"/>
    </xf>
    <xf numFmtId="0" fontId="0" fillId="0" borderId="1" xfId="0" quotePrefix="1" applyNumberFormat="1" applyFill="1" applyBorder="1" applyAlignment="1">
      <alignment horizontal="center" vertical="center"/>
    </xf>
    <xf numFmtId="0" fontId="0" fillId="2" borderId="1" xfId="0" quotePrefix="1" applyNumberFormat="1" applyFill="1" applyBorder="1" applyAlignment="1">
      <alignment horizontal="center" vertical="center"/>
    </xf>
    <xf numFmtId="0" fontId="0" fillId="2" borderId="2" xfId="0" quotePrefix="1" applyNumberFormat="1" applyFill="1" applyBorder="1" applyAlignment="1">
      <alignment horizontal="center" vertical="center"/>
    </xf>
    <xf numFmtId="0" fontId="0" fillId="2" borderId="11" xfId="0" quotePrefix="1" applyNumberFormat="1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0" fontId="0" fillId="2" borderId="2" xfId="0" quotePrefix="1" applyFill="1" applyBorder="1" applyAlignment="1">
      <alignment horizontal="center" vertical="center"/>
    </xf>
    <xf numFmtId="0" fontId="0" fillId="2" borderId="12" xfId="0" quotePrefix="1" applyNumberFormat="1" applyFill="1" applyBorder="1" applyAlignment="1">
      <alignment horizontal="center" vertical="center"/>
    </xf>
    <xf numFmtId="167" fontId="0" fillId="0" borderId="2" xfId="1" applyNumberFormat="1" applyFont="1" applyFill="1" applyBorder="1"/>
    <xf numFmtId="1" fontId="0" fillId="2" borderId="11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12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1" xfId="0" applyBorder="1"/>
    <xf numFmtId="0" fontId="0" fillId="0" borderId="1" xfId="0" applyBorder="1"/>
    <xf numFmtId="0" fontId="0" fillId="0" borderId="2" xfId="0" applyBorder="1"/>
    <xf numFmtId="0" fontId="0" fillId="0" borderId="12" xfId="0" applyBorder="1"/>
    <xf numFmtId="0" fontId="6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7" fontId="6" fillId="0" borderId="11" xfId="0" applyNumberFormat="1" applyFont="1" applyBorder="1" applyAlignment="1">
      <alignment horizontal="center"/>
    </xf>
    <xf numFmtId="17" fontId="6" fillId="0" borderId="12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20" fontId="0" fillId="0" borderId="2" xfId="0" applyNumberFormat="1" applyFill="1" applyBorder="1" applyAlignment="1">
      <alignment horizontal="center"/>
    </xf>
    <xf numFmtId="20" fontId="0" fillId="0" borderId="11" xfId="0" applyNumberFormat="1" applyFill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3">
    <cellStyle name="Estilo 1" xfId="2" xr:uid="{6B7D3519-6CC3-459B-8C06-53B6CC8D3C56}"/>
    <cellStyle name="Normal" xfId="0" builtinId="0"/>
    <cellStyle name="Vírgula" xfId="1" builtinId="3"/>
  </cellStyles>
  <dxfs count="1011"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94BBE-555E-45A4-BC76-E1EDB7615CE6}">
  <dimension ref="A1:N58"/>
  <sheetViews>
    <sheetView workbookViewId="0">
      <selection activeCell="H1" sqref="H1"/>
    </sheetView>
  </sheetViews>
  <sheetFormatPr defaultRowHeight="15"/>
  <cols>
    <col min="1" max="1" width="15.140625" bestFit="1" customWidth="1"/>
    <col min="2" max="2" width="42.28515625" bestFit="1" customWidth="1"/>
    <col min="3" max="3" width="13.85546875" customWidth="1"/>
    <col min="4" max="4" width="15" customWidth="1"/>
    <col min="5" max="5" width="15.140625" bestFit="1" customWidth="1"/>
    <col min="6" max="6" width="15.5703125" bestFit="1" customWidth="1"/>
    <col min="7" max="7" width="11.42578125" customWidth="1"/>
    <col min="14" max="14" width="12.140625" customWidth="1"/>
  </cols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>
      <c r="A2" t="s">
        <v>14</v>
      </c>
      <c r="B2" t="s">
        <v>15</v>
      </c>
      <c r="C2">
        <v>0</v>
      </c>
      <c r="D2">
        <v>1547061</v>
      </c>
      <c r="E2" t="s">
        <v>16</v>
      </c>
      <c r="F2" t="s">
        <v>17</v>
      </c>
      <c r="G2">
        <v>968</v>
      </c>
      <c r="H2">
        <v>0</v>
      </c>
      <c r="I2">
        <v>0</v>
      </c>
      <c r="J2">
        <v>1</v>
      </c>
      <c r="K2">
        <v>0</v>
      </c>
      <c r="L2">
        <v>0</v>
      </c>
      <c r="M2">
        <v>0</v>
      </c>
      <c r="N2" t="s">
        <v>18</v>
      </c>
    </row>
    <row r="3" spans="1:14">
      <c r="A3" t="s">
        <v>14</v>
      </c>
      <c r="B3" t="s">
        <v>19</v>
      </c>
      <c r="C3">
        <v>0</v>
      </c>
      <c r="D3">
        <v>1647016</v>
      </c>
      <c r="E3" t="s">
        <v>20</v>
      </c>
      <c r="F3" t="s">
        <v>21</v>
      </c>
      <c r="G3">
        <v>998</v>
      </c>
      <c r="H3">
        <v>0</v>
      </c>
      <c r="I3">
        <v>0</v>
      </c>
      <c r="J3">
        <v>1</v>
      </c>
      <c r="K3">
        <v>0</v>
      </c>
      <c r="L3">
        <v>0</v>
      </c>
      <c r="M3">
        <v>0</v>
      </c>
      <c r="N3" t="s">
        <v>18</v>
      </c>
    </row>
    <row r="4" spans="1:14">
      <c r="A4" t="s">
        <v>22</v>
      </c>
      <c r="B4" t="s">
        <v>23</v>
      </c>
      <c r="C4">
        <v>20000900</v>
      </c>
      <c r="D4">
        <v>1547049</v>
      </c>
      <c r="E4" t="s">
        <v>24</v>
      </c>
      <c r="F4" t="s">
        <v>25</v>
      </c>
      <c r="G4">
        <v>855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 t="s">
        <v>18</v>
      </c>
    </row>
    <row r="5" spans="1:14">
      <c r="A5" t="s">
        <v>22</v>
      </c>
      <c r="B5" t="s">
        <v>26</v>
      </c>
      <c r="C5">
        <v>20000950</v>
      </c>
      <c r="D5">
        <v>1547050</v>
      </c>
      <c r="E5" t="s">
        <v>27</v>
      </c>
      <c r="F5" t="s">
        <v>28</v>
      </c>
      <c r="G5">
        <v>819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 t="s">
        <v>18</v>
      </c>
    </row>
    <row r="6" spans="1:14">
      <c r="A6" t="s">
        <v>22</v>
      </c>
      <c r="B6" t="s">
        <v>29</v>
      </c>
      <c r="C6">
        <v>20001050</v>
      </c>
      <c r="D6">
        <v>1547051</v>
      </c>
      <c r="E6" t="s">
        <v>30</v>
      </c>
      <c r="F6" t="s">
        <v>31</v>
      </c>
      <c r="G6">
        <v>819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 t="s">
        <v>18</v>
      </c>
    </row>
    <row r="7" spans="1:14">
      <c r="A7" t="s">
        <v>22</v>
      </c>
      <c r="B7" t="s">
        <v>32</v>
      </c>
      <c r="C7">
        <v>20001200</v>
      </c>
      <c r="D7">
        <v>1547053</v>
      </c>
      <c r="E7" t="s">
        <v>33</v>
      </c>
      <c r="F7" t="s">
        <v>34</v>
      </c>
      <c r="G7">
        <v>750</v>
      </c>
      <c r="H7">
        <v>1</v>
      </c>
      <c r="I7">
        <v>1</v>
      </c>
      <c r="J7">
        <v>0</v>
      </c>
      <c r="K7">
        <v>1</v>
      </c>
      <c r="L7">
        <v>1</v>
      </c>
      <c r="M7">
        <v>1</v>
      </c>
      <c r="N7" t="s">
        <v>18</v>
      </c>
    </row>
    <row r="8" spans="1:14">
      <c r="A8" t="s">
        <v>22</v>
      </c>
      <c r="B8" t="s">
        <v>35</v>
      </c>
      <c r="C8">
        <v>20001400</v>
      </c>
      <c r="D8">
        <v>1548035</v>
      </c>
      <c r="E8" t="s">
        <v>36</v>
      </c>
      <c r="F8" t="s">
        <v>37</v>
      </c>
      <c r="G8">
        <v>823</v>
      </c>
      <c r="H8">
        <v>1</v>
      </c>
      <c r="I8">
        <v>1</v>
      </c>
      <c r="J8">
        <v>0</v>
      </c>
      <c r="K8">
        <v>1</v>
      </c>
      <c r="L8">
        <v>1</v>
      </c>
      <c r="M8">
        <v>1</v>
      </c>
      <c r="N8" t="s">
        <v>18</v>
      </c>
    </row>
    <row r="9" spans="1:14">
      <c r="A9" t="s">
        <v>22</v>
      </c>
      <c r="B9" t="s">
        <v>38</v>
      </c>
      <c r="C9">
        <v>20008000</v>
      </c>
      <c r="D9">
        <v>1548036</v>
      </c>
      <c r="E9" t="s">
        <v>39</v>
      </c>
      <c r="F9" t="s">
        <v>40</v>
      </c>
      <c r="G9">
        <v>788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 t="s">
        <v>18</v>
      </c>
    </row>
    <row r="10" spans="1:14">
      <c r="A10" t="s">
        <v>14</v>
      </c>
      <c r="B10" t="s">
        <v>41</v>
      </c>
      <c r="C10">
        <v>42450050</v>
      </c>
      <c r="D10">
        <v>1547039</v>
      </c>
      <c r="E10" t="s">
        <v>42</v>
      </c>
      <c r="F10" t="s">
        <v>43</v>
      </c>
      <c r="G10">
        <v>914</v>
      </c>
      <c r="H10">
        <v>1</v>
      </c>
      <c r="I10">
        <v>0</v>
      </c>
      <c r="J10">
        <v>1</v>
      </c>
      <c r="K10">
        <v>0</v>
      </c>
      <c r="L10">
        <v>1</v>
      </c>
      <c r="M10">
        <v>1</v>
      </c>
      <c r="N10" t="s">
        <v>18</v>
      </c>
    </row>
    <row r="11" spans="1:14">
      <c r="A11" t="s">
        <v>14</v>
      </c>
      <c r="B11" t="s">
        <v>44</v>
      </c>
      <c r="C11">
        <v>42450300</v>
      </c>
      <c r="D11">
        <v>1547040</v>
      </c>
      <c r="E11" t="s">
        <v>45</v>
      </c>
      <c r="F11" t="s">
        <v>46</v>
      </c>
      <c r="G11">
        <v>884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 t="s">
        <v>18</v>
      </c>
    </row>
    <row r="12" spans="1:14">
      <c r="A12" t="s">
        <v>14</v>
      </c>
      <c r="B12" t="s">
        <v>47</v>
      </c>
      <c r="C12">
        <v>42450360</v>
      </c>
      <c r="D12">
        <v>1547058</v>
      </c>
      <c r="E12" t="s">
        <v>48</v>
      </c>
      <c r="F12" t="s">
        <v>49</v>
      </c>
      <c r="G12">
        <v>855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 t="s">
        <v>18</v>
      </c>
    </row>
    <row r="13" spans="1:14">
      <c r="A13" t="s">
        <v>14</v>
      </c>
      <c r="B13" t="s">
        <v>50</v>
      </c>
      <c r="C13">
        <v>42450370</v>
      </c>
      <c r="D13">
        <v>1547059</v>
      </c>
      <c r="E13" t="s">
        <v>51</v>
      </c>
      <c r="F13" t="s">
        <v>52</v>
      </c>
      <c r="G13">
        <v>903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 t="s">
        <v>18</v>
      </c>
    </row>
    <row r="14" spans="1:14">
      <c r="A14" t="s">
        <v>14</v>
      </c>
      <c r="B14" t="s">
        <v>53</v>
      </c>
      <c r="C14">
        <v>42450390</v>
      </c>
      <c r="D14">
        <v>1547062</v>
      </c>
      <c r="E14" t="s">
        <v>54</v>
      </c>
      <c r="F14" t="s">
        <v>55</v>
      </c>
      <c r="G14">
        <v>898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 t="s">
        <v>18</v>
      </c>
    </row>
    <row r="15" spans="1:14">
      <c r="A15" t="s">
        <v>14</v>
      </c>
      <c r="B15" t="s">
        <v>56</v>
      </c>
      <c r="C15">
        <v>42450510</v>
      </c>
      <c r="D15">
        <v>1547063</v>
      </c>
      <c r="E15" t="s">
        <v>57</v>
      </c>
      <c r="F15" t="s">
        <v>58</v>
      </c>
      <c r="G15">
        <v>860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 t="s">
        <v>18</v>
      </c>
    </row>
    <row r="16" spans="1:14">
      <c r="A16" t="s">
        <v>14</v>
      </c>
      <c r="B16" t="s">
        <v>59</v>
      </c>
      <c r="C16">
        <v>42450600</v>
      </c>
      <c r="D16">
        <v>1547064</v>
      </c>
      <c r="E16" t="s">
        <v>60</v>
      </c>
      <c r="F16" t="s">
        <v>61</v>
      </c>
      <c r="G16">
        <v>876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 t="s">
        <v>18</v>
      </c>
    </row>
    <row r="17" spans="1:14">
      <c r="A17" t="s">
        <v>14</v>
      </c>
      <c r="B17" t="s">
        <v>62</v>
      </c>
      <c r="C17">
        <v>42450710</v>
      </c>
      <c r="D17">
        <v>1547065</v>
      </c>
      <c r="E17" t="s">
        <v>63</v>
      </c>
      <c r="F17" t="s">
        <v>64</v>
      </c>
      <c r="G17">
        <v>926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 t="s">
        <v>18</v>
      </c>
    </row>
    <row r="18" spans="1:14">
      <c r="A18" t="s">
        <v>14</v>
      </c>
      <c r="B18" t="s">
        <v>65</v>
      </c>
      <c r="C18">
        <v>42450720</v>
      </c>
      <c r="D18">
        <v>1547066</v>
      </c>
      <c r="E18" t="s">
        <v>66</v>
      </c>
      <c r="F18" t="s">
        <v>67</v>
      </c>
      <c r="G18">
        <v>916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 t="s">
        <v>18</v>
      </c>
    </row>
    <row r="19" spans="1:14">
      <c r="A19" t="s">
        <v>14</v>
      </c>
      <c r="B19" t="s">
        <v>68</v>
      </c>
      <c r="C19">
        <v>42450740</v>
      </c>
      <c r="D19">
        <v>1547068</v>
      </c>
      <c r="E19" t="s">
        <v>69</v>
      </c>
      <c r="F19" t="s">
        <v>70</v>
      </c>
      <c r="G19">
        <v>875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 t="s">
        <v>18</v>
      </c>
    </row>
    <row r="20" spans="1:14">
      <c r="A20" t="s">
        <v>14</v>
      </c>
      <c r="B20" t="s">
        <v>71</v>
      </c>
      <c r="C20">
        <v>42450760</v>
      </c>
      <c r="D20">
        <v>1547069</v>
      </c>
      <c r="E20" t="s">
        <v>72</v>
      </c>
      <c r="F20" t="s">
        <v>73</v>
      </c>
      <c r="G20">
        <v>864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 t="s">
        <v>18</v>
      </c>
    </row>
    <row r="21" spans="1:14">
      <c r="A21" t="s">
        <v>14</v>
      </c>
      <c r="B21" t="s">
        <v>74</v>
      </c>
      <c r="C21">
        <v>42450770</v>
      </c>
      <c r="D21">
        <v>1547070</v>
      </c>
      <c r="E21" t="s">
        <v>75</v>
      </c>
      <c r="F21" t="s">
        <v>76</v>
      </c>
      <c r="G21">
        <v>847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 t="s">
        <v>18</v>
      </c>
    </row>
    <row r="22" spans="1:14">
      <c r="A22" t="s">
        <v>14</v>
      </c>
      <c r="B22" t="s">
        <v>77</v>
      </c>
      <c r="C22">
        <v>42450900</v>
      </c>
      <c r="D22">
        <v>1547094</v>
      </c>
      <c r="E22" t="s">
        <v>78</v>
      </c>
      <c r="F22" t="s">
        <v>79</v>
      </c>
      <c r="G22">
        <v>869</v>
      </c>
      <c r="H22">
        <v>1</v>
      </c>
      <c r="I22">
        <v>1</v>
      </c>
      <c r="J22">
        <v>0</v>
      </c>
      <c r="K22">
        <v>1</v>
      </c>
      <c r="L22">
        <v>1</v>
      </c>
      <c r="M22">
        <v>1</v>
      </c>
      <c r="N22" t="s">
        <v>18</v>
      </c>
    </row>
    <row r="23" spans="1:14">
      <c r="A23" t="s">
        <v>80</v>
      </c>
      <c r="B23" t="s">
        <v>81</v>
      </c>
      <c r="C23">
        <v>60434600</v>
      </c>
      <c r="D23">
        <v>1548052</v>
      </c>
      <c r="E23" t="s">
        <v>82</v>
      </c>
      <c r="F23" t="s">
        <v>83</v>
      </c>
      <c r="G23">
        <v>1094</v>
      </c>
      <c r="H23">
        <v>1</v>
      </c>
      <c r="I23">
        <v>1</v>
      </c>
      <c r="J23">
        <v>0</v>
      </c>
      <c r="K23">
        <v>1</v>
      </c>
      <c r="L23">
        <v>0</v>
      </c>
      <c r="M23">
        <v>1</v>
      </c>
      <c r="N23" t="s">
        <v>18</v>
      </c>
    </row>
    <row r="24" spans="1:14">
      <c r="A24" t="s">
        <v>80</v>
      </c>
      <c r="B24" t="s">
        <v>84</v>
      </c>
      <c r="C24">
        <v>60435000</v>
      </c>
      <c r="D24">
        <v>1548055</v>
      </c>
      <c r="E24" t="s">
        <v>85</v>
      </c>
      <c r="F24" t="s">
        <v>86</v>
      </c>
      <c r="G24">
        <v>1045</v>
      </c>
      <c r="H24">
        <v>1</v>
      </c>
      <c r="I24">
        <v>0</v>
      </c>
      <c r="J24">
        <v>0</v>
      </c>
      <c r="K24">
        <v>1</v>
      </c>
      <c r="L24">
        <v>1</v>
      </c>
      <c r="M24">
        <v>1</v>
      </c>
      <c r="N24" t="s">
        <v>18</v>
      </c>
    </row>
    <row r="25" spans="1:14">
      <c r="A25" t="s">
        <v>80</v>
      </c>
      <c r="B25" t="s">
        <v>87</v>
      </c>
      <c r="C25">
        <v>60435200</v>
      </c>
      <c r="D25">
        <v>1548057</v>
      </c>
      <c r="E25" t="s">
        <v>88</v>
      </c>
      <c r="F25" t="s">
        <v>89</v>
      </c>
      <c r="G25">
        <v>1034</v>
      </c>
      <c r="H25">
        <v>1</v>
      </c>
      <c r="I25">
        <v>0</v>
      </c>
      <c r="J25">
        <v>0</v>
      </c>
      <c r="K25">
        <v>1</v>
      </c>
      <c r="L25">
        <v>1</v>
      </c>
      <c r="M25">
        <v>1</v>
      </c>
      <c r="N25" t="s">
        <v>18</v>
      </c>
    </row>
    <row r="26" spans="1:14">
      <c r="A26" t="s">
        <v>80</v>
      </c>
      <c r="B26" t="s">
        <v>90</v>
      </c>
      <c r="C26">
        <v>60435405</v>
      </c>
      <c r="D26">
        <v>0</v>
      </c>
      <c r="E26" t="s">
        <v>91</v>
      </c>
      <c r="F26" t="s">
        <v>92</v>
      </c>
      <c r="G26">
        <v>1039</v>
      </c>
      <c r="H26">
        <v>1</v>
      </c>
      <c r="I26">
        <v>1</v>
      </c>
      <c r="J26">
        <v>0</v>
      </c>
      <c r="K26">
        <v>1</v>
      </c>
      <c r="L26">
        <v>1</v>
      </c>
      <c r="M26">
        <v>1</v>
      </c>
      <c r="N26" t="s">
        <v>18</v>
      </c>
    </row>
    <row r="27" spans="1:14">
      <c r="A27" t="s">
        <v>80</v>
      </c>
      <c r="B27" t="s">
        <v>93</v>
      </c>
      <c r="C27">
        <v>60435500</v>
      </c>
      <c r="D27">
        <v>1548053</v>
      </c>
      <c r="E27" t="s">
        <v>94</v>
      </c>
      <c r="F27" t="s">
        <v>95</v>
      </c>
      <c r="G27">
        <v>1021</v>
      </c>
      <c r="H27">
        <v>1</v>
      </c>
      <c r="I27">
        <v>1</v>
      </c>
      <c r="J27">
        <v>0</v>
      </c>
      <c r="K27">
        <v>1</v>
      </c>
      <c r="L27">
        <v>1</v>
      </c>
      <c r="M27">
        <v>0</v>
      </c>
      <c r="N27" t="s">
        <v>18</v>
      </c>
    </row>
    <row r="28" spans="1:14">
      <c r="A28" t="s">
        <v>80</v>
      </c>
      <c r="B28" t="s">
        <v>96</v>
      </c>
      <c r="C28">
        <v>60436145</v>
      </c>
      <c r="D28">
        <v>1548037</v>
      </c>
      <c r="E28" t="s">
        <v>97</v>
      </c>
      <c r="F28" t="s">
        <v>98</v>
      </c>
      <c r="G28">
        <v>1130</v>
      </c>
      <c r="H28">
        <v>1</v>
      </c>
      <c r="I28">
        <v>0</v>
      </c>
      <c r="J28">
        <v>0</v>
      </c>
      <c r="K28">
        <v>0</v>
      </c>
      <c r="L28">
        <v>1</v>
      </c>
      <c r="M28">
        <v>1</v>
      </c>
      <c r="N28" t="s">
        <v>18</v>
      </c>
    </row>
    <row r="29" spans="1:14">
      <c r="A29" t="s">
        <v>80</v>
      </c>
      <c r="B29" t="s">
        <v>99</v>
      </c>
      <c r="C29">
        <v>60436185</v>
      </c>
      <c r="D29">
        <v>1548038</v>
      </c>
      <c r="E29" t="s">
        <v>100</v>
      </c>
      <c r="F29" t="s">
        <v>101</v>
      </c>
      <c r="G29">
        <v>1063</v>
      </c>
      <c r="H29">
        <v>1</v>
      </c>
      <c r="I29">
        <v>1</v>
      </c>
      <c r="J29">
        <v>0</v>
      </c>
      <c r="K29">
        <v>1</v>
      </c>
      <c r="L29">
        <v>1</v>
      </c>
      <c r="M29">
        <v>1</v>
      </c>
      <c r="N29" t="s">
        <v>18</v>
      </c>
    </row>
    <row r="30" spans="1:14">
      <c r="A30" t="s">
        <v>80</v>
      </c>
      <c r="B30" t="s">
        <v>102</v>
      </c>
      <c r="C30">
        <v>60436186</v>
      </c>
      <c r="D30">
        <v>0</v>
      </c>
      <c r="E30" t="s">
        <v>103</v>
      </c>
      <c r="F30" t="s">
        <v>104</v>
      </c>
      <c r="G30">
        <v>897</v>
      </c>
      <c r="H30">
        <v>1</v>
      </c>
      <c r="I30">
        <v>0</v>
      </c>
      <c r="J30">
        <v>0</v>
      </c>
      <c r="K30">
        <v>0</v>
      </c>
      <c r="L30">
        <v>1</v>
      </c>
      <c r="M30">
        <v>1</v>
      </c>
      <c r="N30" t="s">
        <v>18</v>
      </c>
    </row>
    <row r="31" spans="1:14">
      <c r="A31" t="s">
        <v>80</v>
      </c>
      <c r="B31" t="s">
        <v>105</v>
      </c>
      <c r="C31">
        <v>60436195</v>
      </c>
      <c r="D31">
        <v>1548039</v>
      </c>
      <c r="E31" t="s">
        <v>106</v>
      </c>
      <c r="F31" t="s">
        <v>107</v>
      </c>
      <c r="G31">
        <v>889</v>
      </c>
      <c r="H31">
        <v>1</v>
      </c>
      <c r="I31">
        <v>1</v>
      </c>
      <c r="J31">
        <v>0</v>
      </c>
      <c r="K31">
        <v>1</v>
      </c>
      <c r="L31">
        <v>1</v>
      </c>
      <c r="M31">
        <v>1</v>
      </c>
      <c r="N31" t="s">
        <v>18</v>
      </c>
    </row>
    <row r="32" spans="1:14">
      <c r="A32" t="s">
        <v>80</v>
      </c>
      <c r="B32" t="s">
        <v>108</v>
      </c>
      <c r="C32">
        <v>60436300</v>
      </c>
      <c r="D32">
        <v>1648016</v>
      </c>
      <c r="E32" t="s">
        <v>109</v>
      </c>
      <c r="F32" t="s">
        <v>110</v>
      </c>
      <c r="G32">
        <v>873</v>
      </c>
      <c r="H32">
        <v>1</v>
      </c>
      <c r="I32">
        <v>1</v>
      </c>
      <c r="J32">
        <v>0</v>
      </c>
      <c r="K32">
        <v>1</v>
      </c>
      <c r="L32">
        <v>1</v>
      </c>
      <c r="M32">
        <v>1</v>
      </c>
      <c r="N32" t="s">
        <v>18</v>
      </c>
    </row>
    <row r="33" spans="1:14">
      <c r="A33" t="s">
        <v>80</v>
      </c>
      <c r="B33" t="s">
        <v>111</v>
      </c>
      <c r="C33">
        <v>60436400</v>
      </c>
      <c r="D33">
        <v>1648017</v>
      </c>
      <c r="E33" t="s">
        <v>112</v>
      </c>
      <c r="F33" t="s">
        <v>113</v>
      </c>
      <c r="G33">
        <v>890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 t="s">
        <v>18</v>
      </c>
    </row>
    <row r="34" spans="1:14">
      <c r="A34" t="s">
        <v>114</v>
      </c>
      <c r="B34" t="s">
        <v>115</v>
      </c>
      <c r="C34">
        <v>60443830</v>
      </c>
      <c r="D34">
        <v>1648018</v>
      </c>
      <c r="E34" t="s">
        <v>116</v>
      </c>
      <c r="F34" t="s">
        <v>117</v>
      </c>
      <c r="G34">
        <v>902</v>
      </c>
      <c r="H34">
        <v>1</v>
      </c>
      <c r="I34">
        <v>1</v>
      </c>
      <c r="J34">
        <v>0</v>
      </c>
      <c r="K34">
        <v>1</v>
      </c>
      <c r="L34">
        <v>1</v>
      </c>
      <c r="M34">
        <v>1</v>
      </c>
      <c r="N34" t="s">
        <v>18</v>
      </c>
    </row>
    <row r="35" spans="1:14">
      <c r="A35" t="s">
        <v>114</v>
      </c>
      <c r="B35" t="s">
        <v>118</v>
      </c>
      <c r="C35">
        <v>60443975</v>
      </c>
      <c r="D35">
        <v>0</v>
      </c>
      <c r="E35" t="s">
        <v>119</v>
      </c>
      <c r="F35" t="s">
        <v>120</v>
      </c>
      <c r="G35">
        <v>1090</v>
      </c>
      <c r="H35">
        <v>0</v>
      </c>
      <c r="I35">
        <v>0</v>
      </c>
      <c r="J35">
        <v>0</v>
      </c>
      <c r="K35">
        <v>0</v>
      </c>
      <c r="L35">
        <v>1</v>
      </c>
      <c r="M35">
        <v>1</v>
      </c>
      <c r="N35" t="s">
        <v>18</v>
      </c>
    </row>
    <row r="36" spans="1:14">
      <c r="A36" t="s">
        <v>114</v>
      </c>
      <c r="B36" t="s">
        <v>121</v>
      </c>
      <c r="C36">
        <v>60444035</v>
      </c>
      <c r="D36">
        <v>1648019</v>
      </c>
      <c r="E36" t="s">
        <v>122</v>
      </c>
      <c r="F36" t="s">
        <v>123</v>
      </c>
      <c r="G36">
        <v>934</v>
      </c>
      <c r="H36">
        <v>1</v>
      </c>
      <c r="I36">
        <v>1</v>
      </c>
      <c r="J36">
        <v>0</v>
      </c>
      <c r="K36">
        <v>1</v>
      </c>
      <c r="L36">
        <v>1</v>
      </c>
      <c r="M36">
        <v>1</v>
      </c>
      <c r="N36" t="s">
        <v>18</v>
      </c>
    </row>
    <row r="37" spans="1:14">
      <c r="A37" t="s">
        <v>124</v>
      </c>
      <c r="B37" t="s">
        <v>125</v>
      </c>
      <c r="C37">
        <v>60471185</v>
      </c>
      <c r="D37">
        <v>1547071</v>
      </c>
      <c r="E37" t="s">
        <v>126</v>
      </c>
      <c r="F37" t="s">
        <v>127</v>
      </c>
      <c r="G37">
        <v>924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 t="s">
        <v>18</v>
      </c>
    </row>
    <row r="38" spans="1:14">
      <c r="A38" t="s">
        <v>124</v>
      </c>
      <c r="B38" t="s">
        <v>128</v>
      </c>
      <c r="C38">
        <v>60472240</v>
      </c>
      <c r="D38">
        <v>0</v>
      </c>
      <c r="E38" t="s">
        <v>129</v>
      </c>
      <c r="F38" t="s">
        <v>130</v>
      </c>
      <c r="G38">
        <v>0</v>
      </c>
      <c r="H38">
        <v>1</v>
      </c>
      <c r="I38">
        <v>1</v>
      </c>
      <c r="J38">
        <v>0</v>
      </c>
      <c r="K38">
        <v>1</v>
      </c>
      <c r="L38">
        <v>0</v>
      </c>
      <c r="M38">
        <v>1</v>
      </c>
      <c r="N38" t="s">
        <v>18</v>
      </c>
    </row>
    <row r="39" spans="1:14" ht="20.25" customHeight="1">
      <c r="A39" t="s">
        <v>124</v>
      </c>
      <c r="B39" t="s">
        <v>131</v>
      </c>
      <c r="C39">
        <v>60473000</v>
      </c>
      <c r="D39">
        <v>1547091</v>
      </c>
      <c r="E39" t="s">
        <v>132</v>
      </c>
      <c r="F39" t="s">
        <v>133</v>
      </c>
      <c r="G39">
        <v>935</v>
      </c>
      <c r="H39">
        <v>1</v>
      </c>
      <c r="I39">
        <v>1</v>
      </c>
      <c r="J39">
        <v>0</v>
      </c>
      <c r="K39">
        <v>1</v>
      </c>
      <c r="L39">
        <v>1</v>
      </c>
      <c r="M39">
        <v>1</v>
      </c>
      <c r="N39" t="s">
        <v>18</v>
      </c>
    </row>
    <row r="40" spans="1:14" ht="24" customHeight="1">
      <c r="A40" t="s">
        <v>124</v>
      </c>
      <c r="B40" t="s">
        <v>134</v>
      </c>
      <c r="C40">
        <v>60474300</v>
      </c>
      <c r="D40">
        <v>0</v>
      </c>
      <c r="E40" t="s">
        <v>135</v>
      </c>
      <c r="F40" t="s">
        <v>136</v>
      </c>
      <c r="G40">
        <v>896</v>
      </c>
      <c r="H40">
        <v>1</v>
      </c>
      <c r="I40">
        <v>0</v>
      </c>
      <c r="J40">
        <v>0</v>
      </c>
      <c r="K40">
        <v>0</v>
      </c>
      <c r="L40">
        <v>1</v>
      </c>
      <c r="M40">
        <v>1</v>
      </c>
      <c r="N40" t="s">
        <v>18</v>
      </c>
    </row>
    <row r="41" spans="1:14" ht="21" customHeight="1">
      <c r="A41" t="s">
        <v>124</v>
      </c>
      <c r="B41" t="s">
        <v>137</v>
      </c>
      <c r="C41">
        <v>60476155</v>
      </c>
      <c r="D41">
        <v>1547072</v>
      </c>
      <c r="E41" t="s">
        <v>138</v>
      </c>
      <c r="F41" t="s">
        <v>139</v>
      </c>
      <c r="G41">
        <v>880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 t="s">
        <v>18</v>
      </c>
    </row>
    <row r="42" spans="1:14">
      <c r="A42" t="s">
        <v>140</v>
      </c>
      <c r="B42" t="s">
        <v>141</v>
      </c>
      <c r="C42">
        <v>60477100</v>
      </c>
      <c r="D42">
        <v>1547092</v>
      </c>
      <c r="E42" t="s">
        <v>142</v>
      </c>
      <c r="F42" t="s">
        <v>143</v>
      </c>
      <c r="G42">
        <v>1070</v>
      </c>
      <c r="H42">
        <v>1</v>
      </c>
      <c r="I42">
        <v>1</v>
      </c>
      <c r="J42">
        <v>0</v>
      </c>
      <c r="K42">
        <v>1</v>
      </c>
      <c r="L42">
        <v>1</v>
      </c>
      <c r="M42">
        <v>0</v>
      </c>
      <c r="N42" t="s">
        <v>18</v>
      </c>
    </row>
    <row r="43" spans="1:14">
      <c r="A43" t="s">
        <v>140</v>
      </c>
      <c r="B43" t="s">
        <v>144</v>
      </c>
      <c r="C43">
        <v>60477380</v>
      </c>
      <c r="D43">
        <v>1547089</v>
      </c>
      <c r="E43" t="s">
        <v>145</v>
      </c>
      <c r="F43" t="s">
        <v>146</v>
      </c>
      <c r="G43">
        <v>0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 t="s">
        <v>18</v>
      </c>
    </row>
    <row r="44" spans="1:14">
      <c r="A44" t="s">
        <v>140</v>
      </c>
      <c r="B44" t="s">
        <v>147</v>
      </c>
      <c r="C44">
        <v>60477630</v>
      </c>
      <c r="D44">
        <v>0</v>
      </c>
      <c r="E44" t="s">
        <v>148</v>
      </c>
      <c r="F44" t="s">
        <v>149</v>
      </c>
      <c r="G44">
        <v>1012</v>
      </c>
      <c r="H44">
        <v>0</v>
      </c>
      <c r="I44">
        <v>0</v>
      </c>
      <c r="J44">
        <v>0</v>
      </c>
      <c r="K44">
        <v>0</v>
      </c>
      <c r="L44">
        <v>1</v>
      </c>
      <c r="M44">
        <v>1</v>
      </c>
      <c r="N44" t="s">
        <v>18</v>
      </c>
    </row>
    <row r="45" spans="1:14">
      <c r="A45" t="s">
        <v>140</v>
      </c>
      <c r="B45" t="s">
        <v>150</v>
      </c>
      <c r="C45">
        <v>60477700</v>
      </c>
      <c r="D45">
        <v>1548040</v>
      </c>
      <c r="E45" t="s">
        <v>151</v>
      </c>
      <c r="F45" t="s">
        <v>152</v>
      </c>
      <c r="G45">
        <v>1082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 t="s">
        <v>18</v>
      </c>
    </row>
    <row r="46" spans="1:14">
      <c r="A46" t="s">
        <v>140</v>
      </c>
      <c r="B46" t="s">
        <v>153</v>
      </c>
      <c r="C46">
        <v>60478185</v>
      </c>
      <c r="D46">
        <v>0</v>
      </c>
      <c r="E46" t="s">
        <v>154</v>
      </c>
      <c r="F46" t="s">
        <v>155</v>
      </c>
      <c r="G46">
        <v>1019</v>
      </c>
      <c r="H46">
        <v>1</v>
      </c>
      <c r="I46">
        <v>1</v>
      </c>
      <c r="J46">
        <v>0</v>
      </c>
      <c r="K46">
        <v>0</v>
      </c>
      <c r="L46">
        <v>1</v>
      </c>
      <c r="M46">
        <v>1</v>
      </c>
      <c r="N46" t="s">
        <v>18</v>
      </c>
    </row>
    <row r="47" spans="1:14">
      <c r="A47" t="s">
        <v>140</v>
      </c>
      <c r="B47" t="s">
        <v>156</v>
      </c>
      <c r="C47">
        <v>60478195</v>
      </c>
      <c r="D47">
        <v>0</v>
      </c>
      <c r="E47" t="s">
        <v>157</v>
      </c>
      <c r="F47" t="s">
        <v>158</v>
      </c>
      <c r="G47">
        <v>1012</v>
      </c>
      <c r="H47">
        <v>1</v>
      </c>
      <c r="I47">
        <v>0</v>
      </c>
      <c r="J47">
        <v>0</v>
      </c>
      <c r="K47">
        <v>0</v>
      </c>
      <c r="L47">
        <v>0</v>
      </c>
      <c r="M47">
        <v>1</v>
      </c>
      <c r="N47" t="s">
        <v>18</v>
      </c>
    </row>
    <row r="48" spans="1:14">
      <c r="A48" t="s">
        <v>140</v>
      </c>
      <c r="B48" t="s">
        <v>159</v>
      </c>
      <c r="C48">
        <v>60478200</v>
      </c>
      <c r="D48">
        <v>1547093</v>
      </c>
      <c r="E48" t="s">
        <v>160</v>
      </c>
      <c r="F48" t="s">
        <v>161</v>
      </c>
      <c r="G48">
        <v>1005</v>
      </c>
      <c r="H48">
        <v>1</v>
      </c>
      <c r="I48">
        <v>1</v>
      </c>
      <c r="J48">
        <v>0</v>
      </c>
      <c r="K48">
        <v>1</v>
      </c>
      <c r="L48">
        <v>1</v>
      </c>
      <c r="M48">
        <v>1</v>
      </c>
      <c r="N48" t="s">
        <v>18</v>
      </c>
    </row>
    <row r="49" spans="1:14">
      <c r="A49" t="s">
        <v>124</v>
      </c>
      <c r="B49" t="s">
        <v>162</v>
      </c>
      <c r="C49">
        <v>60478477</v>
      </c>
      <c r="D49">
        <v>0</v>
      </c>
      <c r="E49" t="s">
        <v>163</v>
      </c>
      <c r="F49" t="s">
        <v>164</v>
      </c>
      <c r="G49">
        <v>907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 t="s">
        <v>18</v>
      </c>
    </row>
    <row r="50" spans="1:14">
      <c r="A50" t="s">
        <v>124</v>
      </c>
      <c r="B50" t="s">
        <v>165</v>
      </c>
      <c r="C50">
        <v>60478481</v>
      </c>
      <c r="D50">
        <v>1647094</v>
      </c>
      <c r="E50" t="s">
        <v>166</v>
      </c>
      <c r="F50" t="s">
        <v>167</v>
      </c>
      <c r="G50">
        <v>1096</v>
      </c>
      <c r="H50">
        <v>1</v>
      </c>
      <c r="I50">
        <v>1</v>
      </c>
      <c r="J50">
        <v>0</v>
      </c>
      <c r="K50">
        <v>1</v>
      </c>
      <c r="L50">
        <v>1</v>
      </c>
      <c r="M50">
        <v>1</v>
      </c>
      <c r="N50" t="s">
        <v>18</v>
      </c>
    </row>
    <row r="51" spans="1:14">
      <c r="A51" t="s">
        <v>140</v>
      </c>
      <c r="B51" t="s">
        <v>168</v>
      </c>
      <c r="C51">
        <v>60478485</v>
      </c>
      <c r="D51">
        <v>1547075</v>
      </c>
      <c r="E51" t="s">
        <v>169</v>
      </c>
      <c r="F51" t="s">
        <v>170</v>
      </c>
      <c r="G51">
        <v>1062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 t="s">
        <v>18</v>
      </c>
    </row>
    <row r="52" spans="1:14">
      <c r="A52" t="s">
        <v>140</v>
      </c>
      <c r="B52" t="s">
        <v>171</v>
      </c>
      <c r="C52">
        <v>60478520</v>
      </c>
      <c r="D52">
        <v>0</v>
      </c>
      <c r="E52" t="s">
        <v>172</v>
      </c>
      <c r="F52" t="s">
        <v>173</v>
      </c>
      <c r="G52">
        <v>1023</v>
      </c>
      <c r="H52">
        <v>1</v>
      </c>
      <c r="I52">
        <v>0</v>
      </c>
      <c r="J52">
        <v>0</v>
      </c>
      <c r="K52">
        <v>0</v>
      </c>
      <c r="L52">
        <v>1</v>
      </c>
      <c r="M52">
        <v>1</v>
      </c>
      <c r="N52" t="s">
        <v>18</v>
      </c>
    </row>
    <row r="53" spans="1:14">
      <c r="A53" t="s">
        <v>140</v>
      </c>
      <c r="B53" t="s">
        <v>174</v>
      </c>
      <c r="C53">
        <v>60479230</v>
      </c>
      <c r="D53">
        <v>1547082</v>
      </c>
      <c r="E53" t="s">
        <v>175</v>
      </c>
      <c r="F53" t="s">
        <v>176</v>
      </c>
      <c r="G53">
        <v>980</v>
      </c>
      <c r="H53">
        <v>1</v>
      </c>
      <c r="I53">
        <v>1</v>
      </c>
      <c r="J53">
        <v>0</v>
      </c>
      <c r="K53">
        <v>1</v>
      </c>
      <c r="L53">
        <v>1</v>
      </c>
      <c r="M53">
        <v>0</v>
      </c>
      <c r="N53" t="s">
        <v>18</v>
      </c>
    </row>
    <row r="54" spans="1:14">
      <c r="A54" t="s">
        <v>124</v>
      </c>
      <c r="B54" t="s">
        <v>177</v>
      </c>
      <c r="C54">
        <v>60480310</v>
      </c>
      <c r="D54">
        <v>1547076</v>
      </c>
      <c r="E54" t="s">
        <v>178</v>
      </c>
      <c r="F54" t="s">
        <v>179</v>
      </c>
      <c r="G54">
        <v>873</v>
      </c>
      <c r="H54">
        <v>1</v>
      </c>
      <c r="I54">
        <v>1</v>
      </c>
      <c r="J54">
        <v>0</v>
      </c>
      <c r="K54">
        <v>1</v>
      </c>
      <c r="L54">
        <v>1</v>
      </c>
      <c r="M54">
        <v>1</v>
      </c>
      <c r="N54" t="s">
        <v>18</v>
      </c>
    </row>
    <row r="55" spans="1:14">
      <c r="A55" t="s">
        <v>124</v>
      </c>
      <c r="B55" t="s">
        <v>180</v>
      </c>
      <c r="C55">
        <v>60480550</v>
      </c>
      <c r="D55">
        <v>1547077</v>
      </c>
      <c r="E55" t="s">
        <v>181</v>
      </c>
      <c r="F55" t="s">
        <v>182</v>
      </c>
      <c r="G55">
        <v>880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 t="s">
        <v>18</v>
      </c>
    </row>
    <row r="56" spans="1:14">
      <c r="A56" t="s">
        <v>124</v>
      </c>
      <c r="B56" t="s">
        <v>183</v>
      </c>
      <c r="C56">
        <v>60491000</v>
      </c>
      <c r="D56">
        <v>1647013</v>
      </c>
      <c r="E56" t="s">
        <v>184</v>
      </c>
      <c r="F56" t="s">
        <v>185</v>
      </c>
      <c r="G56">
        <v>855</v>
      </c>
      <c r="H56">
        <v>1</v>
      </c>
      <c r="I56">
        <v>1</v>
      </c>
      <c r="J56">
        <v>1</v>
      </c>
      <c r="K56">
        <v>1</v>
      </c>
      <c r="L56">
        <v>1</v>
      </c>
      <c r="M56">
        <v>1</v>
      </c>
      <c r="N56" t="s">
        <v>18</v>
      </c>
    </row>
    <row r="57" spans="1:14">
      <c r="A57" t="s">
        <v>124</v>
      </c>
      <c r="B57" t="s">
        <v>186</v>
      </c>
      <c r="C57">
        <v>60492000</v>
      </c>
      <c r="D57">
        <v>1647014</v>
      </c>
      <c r="E57" t="s">
        <v>187</v>
      </c>
      <c r="F57" t="s">
        <v>188</v>
      </c>
      <c r="G57">
        <v>848</v>
      </c>
      <c r="H57">
        <v>1</v>
      </c>
      <c r="I57">
        <v>1</v>
      </c>
      <c r="J57">
        <v>1</v>
      </c>
      <c r="K57">
        <v>1</v>
      </c>
      <c r="L57">
        <v>1</v>
      </c>
      <c r="M57">
        <v>1</v>
      </c>
      <c r="N57" t="s">
        <v>18</v>
      </c>
    </row>
    <row r="58" spans="1:14">
      <c r="A58" t="s">
        <v>124</v>
      </c>
      <c r="B58" t="s">
        <v>189</v>
      </c>
      <c r="C58">
        <v>60492200</v>
      </c>
      <c r="D58">
        <v>1647015</v>
      </c>
      <c r="E58" t="s">
        <v>190</v>
      </c>
      <c r="F58" t="s">
        <v>191</v>
      </c>
      <c r="G58">
        <v>830</v>
      </c>
      <c r="H58">
        <v>1</v>
      </c>
      <c r="I58">
        <v>1</v>
      </c>
      <c r="J58">
        <v>0</v>
      </c>
      <c r="K58">
        <v>1</v>
      </c>
      <c r="L58">
        <v>1</v>
      </c>
      <c r="M58">
        <v>1</v>
      </c>
      <c r="N58" t="s">
        <v>18</v>
      </c>
    </row>
  </sheetData>
  <pageMargins left="0.511811024" right="0.511811024" top="0.78740157499999996" bottom="0.78740157499999996" header="0.31496062000000002" footer="0.31496062000000002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DABEB-2973-49B7-BA03-681BE57B56A3}">
  <dimension ref="A1:J241"/>
  <sheetViews>
    <sheetView workbookViewId="0">
      <selection activeCell="K1" sqref="K1:K1048576"/>
    </sheetView>
  </sheetViews>
  <sheetFormatPr defaultRowHeight="15"/>
  <cols>
    <col min="1" max="1" width="15.42578125" bestFit="1" customWidth="1"/>
    <col min="3" max="3" width="10.7109375" bestFit="1" customWidth="1"/>
    <col min="5" max="5" width="8.5703125" bestFit="1" customWidth="1"/>
    <col min="6" max="6" width="12.5703125" bestFit="1" customWidth="1"/>
    <col min="7" max="7" width="18.140625" bestFit="1" customWidth="1"/>
    <col min="8" max="8" width="11" bestFit="1" customWidth="1"/>
    <col min="9" max="9" width="22.7109375" bestFit="1" customWidth="1"/>
    <col min="10" max="10" width="16.85546875" bestFit="1" customWidth="1"/>
  </cols>
  <sheetData>
    <row r="1" spans="1:10">
      <c r="A1" t="s">
        <v>192</v>
      </c>
      <c r="B1" t="s">
        <v>193</v>
      </c>
      <c r="C1" t="s">
        <v>194</v>
      </c>
      <c r="D1" t="s">
        <v>195</v>
      </c>
      <c r="E1" t="s">
        <v>196</v>
      </c>
      <c r="F1" t="s">
        <v>197</v>
      </c>
      <c r="G1" t="s">
        <v>198</v>
      </c>
      <c r="H1" t="s">
        <v>199</v>
      </c>
      <c r="I1" t="s">
        <v>200</v>
      </c>
      <c r="J1" t="s">
        <v>201</v>
      </c>
    </row>
    <row r="2" spans="1:10">
      <c r="A2">
        <v>20000900</v>
      </c>
      <c r="B2" t="s">
        <v>202</v>
      </c>
      <c r="C2" s="1">
        <v>43493</v>
      </c>
      <c r="D2" s="2">
        <v>0.39374999999999999</v>
      </c>
      <c r="E2">
        <v>0.49</v>
      </c>
      <c r="F2">
        <v>1.1599999999999999</v>
      </c>
      <c r="G2">
        <v>4.22</v>
      </c>
      <c r="H2">
        <v>10.52</v>
      </c>
      <c r="I2">
        <v>0.27400000000000002</v>
      </c>
      <c r="J2">
        <v>0.4</v>
      </c>
    </row>
    <row r="3" spans="1:10">
      <c r="A3">
        <v>20000900</v>
      </c>
      <c r="B3" t="s">
        <v>202</v>
      </c>
      <c r="C3" s="1">
        <v>43515</v>
      </c>
      <c r="D3" s="2">
        <v>0.55694444444444446</v>
      </c>
      <c r="E3">
        <v>0.47</v>
      </c>
      <c r="F3">
        <v>0.98599999999999999</v>
      </c>
      <c r="G3">
        <v>4.1399999999999997</v>
      </c>
      <c r="H3">
        <v>10.19</v>
      </c>
      <c r="I3">
        <v>0.23799999999999999</v>
      </c>
      <c r="J3">
        <v>0.41</v>
      </c>
    </row>
    <row r="4" spans="1:10">
      <c r="A4">
        <v>20000900</v>
      </c>
      <c r="B4" t="s">
        <v>202</v>
      </c>
      <c r="C4" s="1">
        <v>43592</v>
      </c>
      <c r="D4" s="2">
        <v>0.51111111111111118</v>
      </c>
      <c r="E4">
        <v>0.53</v>
      </c>
      <c r="F4">
        <v>1.47</v>
      </c>
      <c r="G4">
        <v>5.37</v>
      </c>
      <c r="H4">
        <v>10.69</v>
      </c>
      <c r="I4">
        <v>0.27500000000000002</v>
      </c>
      <c r="J4">
        <v>0.5</v>
      </c>
    </row>
    <row r="5" spans="1:10">
      <c r="A5">
        <v>20000900</v>
      </c>
      <c r="B5" t="s">
        <v>202</v>
      </c>
      <c r="C5" s="1">
        <v>43623</v>
      </c>
      <c r="D5" s="2">
        <v>0.4381944444444445</v>
      </c>
      <c r="E5">
        <v>0.49</v>
      </c>
      <c r="F5">
        <v>1.3</v>
      </c>
      <c r="G5">
        <v>5.6</v>
      </c>
      <c r="H5">
        <v>10.67</v>
      </c>
      <c r="I5">
        <v>0.23200000000000001</v>
      </c>
      <c r="J5">
        <v>0.52</v>
      </c>
    </row>
    <row r="6" spans="1:10">
      <c r="A6">
        <v>20000900</v>
      </c>
      <c r="B6" t="s">
        <v>202</v>
      </c>
      <c r="C6" s="1">
        <v>43635</v>
      </c>
      <c r="D6" s="2">
        <v>0.39861111111111108</v>
      </c>
      <c r="E6">
        <v>0.45</v>
      </c>
      <c r="F6">
        <v>0.93</v>
      </c>
      <c r="G6">
        <v>4.6100000000000003</v>
      </c>
      <c r="H6">
        <v>10.15</v>
      </c>
      <c r="I6">
        <v>0.20200000000000001</v>
      </c>
      <c r="J6">
        <v>0.45</v>
      </c>
    </row>
    <row r="7" spans="1:10">
      <c r="A7">
        <v>20000950</v>
      </c>
      <c r="B7" t="s">
        <v>202</v>
      </c>
      <c r="C7" s="1">
        <v>43521</v>
      </c>
      <c r="D7" s="2">
        <v>0.67569444444444438</v>
      </c>
      <c r="E7">
        <v>0.54</v>
      </c>
      <c r="F7">
        <v>0.186</v>
      </c>
      <c r="G7">
        <v>0.45</v>
      </c>
      <c r="H7">
        <v>2.7</v>
      </c>
      <c r="I7">
        <v>0.41399999999999998</v>
      </c>
      <c r="J7">
        <v>0.17</v>
      </c>
    </row>
    <row r="8" spans="1:10">
      <c r="A8">
        <v>20000950</v>
      </c>
      <c r="B8" t="s">
        <v>202</v>
      </c>
      <c r="C8" s="1">
        <v>43546</v>
      </c>
      <c r="D8" s="2">
        <v>0.35069444444444442</v>
      </c>
      <c r="E8">
        <v>0.53</v>
      </c>
      <c r="F8">
        <v>0.187</v>
      </c>
      <c r="G8">
        <v>0.65900000000000003</v>
      </c>
      <c r="H8">
        <v>3.2</v>
      </c>
      <c r="I8">
        <v>0.28299999999999997</v>
      </c>
      <c r="J8">
        <v>0.21</v>
      </c>
    </row>
    <row r="9" spans="1:10">
      <c r="A9">
        <v>20000950</v>
      </c>
      <c r="B9" t="s">
        <v>202</v>
      </c>
      <c r="C9" s="1">
        <v>43581</v>
      </c>
      <c r="D9" s="2">
        <v>0.60486111111111118</v>
      </c>
      <c r="E9">
        <v>0.56999999999999995</v>
      </c>
      <c r="F9">
        <v>0.28999999999999998</v>
      </c>
      <c r="G9">
        <v>0.66</v>
      </c>
      <c r="H9">
        <v>2.95</v>
      </c>
      <c r="I9">
        <v>0.439</v>
      </c>
      <c r="J9">
        <v>0.22</v>
      </c>
    </row>
    <row r="10" spans="1:10">
      <c r="A10">
        <v>20000950</v>
      </c>
      <c r="B10" t="s">
        <v>202</v>
      </c>
      <c r="C10" s="1">
        <v>43616</v>
      </c>
      <c r="D10" s="2">
        <v>0.43888888888888888</v>
      </c>
      <c r="E10">
        <v>0.54</v>
      </c>
      <c r="F10">
        <v>0.16300000000000001</v>
      </c>
      <c r="G10">
        <v>0.58499999999999996</v>
      </c>
      <c r="H10">
        <v>2.7</v>
      </c>
      <c r="I10">
        <v>0.27900000000000003</v>
      </c>
      <c r="J10">
        <v>0.22</v>
      </c>
    </row>
    <row r="11" spans="1:10">
      <c r="A11">
        <v>20000950</v>
      </c>
      <c r="B11" t="s">
        <v>202</v>
      </c>
      <c r="C11" s="1">
        <v>43651</v>
      </c>
      <c r="D11" s="2">
        <v>0.38680555555555557</v>
      </c>
      <c r="E11">
        <v>0.52</v>
      </c>
      <c r="F11">
        <v>0.151</v>
      </c>
      <c r="G11">
        <v>0.48499999999999999</v>
      </c>
      <c r="H11">
        <v>2.65</v>
      </c>
      <c r="I11">
        <v>0.312</v>
      </c>
      <c r="J11">
        <v>0.18</v>
      </c>
    </row>
    <row r="12" spans="1:10">
      <c r="A12">
        <v>20001050</v>
      </c>
      <c r="B12" t="s">
        <v>202</v>
      </c>
      <c r="C12" s="1">
        <v>43521</v>
      </c>
      <c r="D12" s="2">
        <v>0.60277777777777775</v>
      </c>
      <c r="E12">
        <v>1.0900000000000001</v>
      </c>
      <c r="F12">
        <v>0.06</v>
      </c>
      <c r="G12">
        <v>0.39400000000000002</v>
      </c>
      <c r="H12">
        <v>2.6</v>
      </c>
      <c r="I12">
        <v>0.151</v>
      </c>
      <c r="J12">
        <v>0.15</v>
      </c>
    </row>
    <row r="13" spans="1:10">
      <c r="A13">
        <v>20001050</v>
      </c>
      <c r="B13" t="s">
        <v>202</v>
      </c>
      <c r="C13" s="1">
        <v>43546</v>
      </c>
      <c r="D13" s="2">
        <v>0.44236111111111115</v>
      </c>
      <c r="E13">
        <v>1.1200000000000001</v>
      </c>
      <c r="F13">
        <v>0.115</v>
      </c>
      <c r="G13">
        <v>0.92400000000000004</v>
      </c>
      <c r="H13">
        <v>4.4000000000000004</v>
      </c>
      <c r="I13">
        <v>0.124</v>
      </c>
      <c r="J13">
        <v>0.21</v>
      </c>
    </row>
    <row r="14" spans="1:10">
      <c r="A14">
        <v>20001050</v>
      </c>
      <c r="B14" t="s">
        <v>202</v>
      </c>
      <c r="C14" s="1">
        <v>43590</v>
      </c>
      <c r="D14" s="2">
        <v>0.36319444444444443</v>
      </c>
      <c r="E14">
        <v>1.25</v>
      </c>
      <c r="F14">
        <v>0.254</v>
      </c>
      <c r="G14">
        <v>1.78</v>
      </c>
      <c r="H14">
        <v>5.6</v>
      </c>
      <c r="I14">
        <v>0.14199999999999999</v>
      </c>
      <c r="J14">
        <v>0.32</v>
      </c>
    </row>
    <row r="15" spans="1:10">
      <c r="A15">
        <v>20001050</v>
      </c>
      <c r="B15" t="s">
        <v>202</v>
      </c>
      <c r="C15" s="1">
        <v>43616</v>
      </c>
      <c r="D15" s="2">
        <v>0.37291666666666662</v>
      </c>
      <c r="E15">
        <v>1.1299999999999999</v>
      </c>
      <c r="F15">
        <v>0.108</v>
      </c>
      <c r="G15">
        <v>1.17</v>
      </c>
      <c r="H15">
        <v>5.35</v>
      </c>
      <c r="I15">
        <v>9.2999999999999999E-2</v>
      </c>
      <c r="J15">
        <v>0.22</v>
      </c>
    </row>
    <row r="16" spans="1:10">
      <c r="A16">
        <v>20001050</v>
      </c>
      <c r="B16" t="s">
        <v>202</v>
      </c>
      <c r="C16" s="1">
        <v>43651</v>
      </c>
      <c r="D16" s="2">
        <v>0.54305555555555551</v>
      </c>
      <c r="E16">
        <v>0.08</v>
      </c>
      <c r="F16">
        <v>5.3999999999999999E-2</v>
      </c>
      <c r="G16">
        <v>0.59399999999999997</v>
      </c>
      <c r="H16">
        <v>3.75</v>
      </c>
      <c r="I16">
        <v>0.90200000000000002</v>
      </c>
      <c r="J16">
        <v>0.16</v>
      </c>
    </row>
    <row r="17" spans="1:10">
      <c r="A17">
        <v>20001200</v>
      </c>
      <c r="B17" t="s">
        <v>202</v>
      </c>
      <c r="C17" s="1">
        <v>43521</v>
      </c>
      <c r="D17" s="2">
        <v>0.40138888888888885</v>
      </c>
      <c r="E17">
        <v>0.34</v>
      </c>
      <c r="F17">
        <v>0.73599999999999999</v>
      </c>
      <c r="G17">
        <v>3.96</v>
      </c>
      <c r="H17">
        <v>12</v>
      </c>
      <c r="I17">
        <v>0.186</v>
      </c>
      <c r="J17">
        <v>0.33</v>
      </c>
    </row>
    <row r="18" spans="1:10">
      <c r="A18">
        <v>20001200</v>
      </c>
      <c r="B18" t="s">
        <v>202</v>
      </c>
      <c r="C18" s="1">
        <v>43546</v>
      </c>
      <c r="D18" s="2">
        <v>0.54513888888888895</v>
      </c>
      <c r="E18">
        <v>0.39</v>
      </c>
      <c r="F18">
        <v>1.05</v>
      </c>
      <c r="G18">
        <v>4.62</v>
      </c>
      <c r="H18">
        <v>12.1</v>
      </c>
      <c r="I18">
        <v>0.22600000000000001</v>
      </c>
      <c r="J18">
        <v>0.38</v>
      </c>
    </row>
    <row r="19" spans="1:10">
      <c r="A19">
        <v>20001200</v>
      </c>
      <c r="B19" t="s">
        <v>202</v>
      </c>
      <c r="C19" s="1">
        <v>43590</v>
      </c>
      <c r="D19" s="2">
        <v>0.44236111111111115</v>
      </c>
      <c r="E19">
        <v>0.43</v>
      </c>
      <c r="F19">
        <v>1.57</v>
      </c>
      <c r="G19">
        <v>5.97</v>
      </c>
      <c r="H19">
        <v>12.2</v>
      </c>
      <c r="I19">
        <v>0.26400000000000001</v>
      </c>
      <c r="J19">
        <v>0.49</v>
      </c>
    </row>
    <row r="20" spans="1:10">
      <c r="A20">
        <v>20001200</v>
      </c>
      <c r="B20" t="s">
        <v>202</v>
      </c>
      <c r="C20" s="1">
        <v>43602</v>
      </c>
      <c r="D20" s="2">
        <v>0.37083333333333335</v>
      </c>
      <c r="E20">
        <v>0.41</v>
      </c>
      <c r="F20">
        <v>1.29</v>
      </c>
      <c r="G20">
        <v>5.61</v>
      </c>
      <c r="H20">
        <v>12.25</v>
      </c>
      <c r="I20">
        <v>0.23</v>
      </c>
      <c r="J20">
        <v>0.46</v>
      </c>
    </row>
    <row r="21" spans="1:10">
      <c r="A21">
        <v>20001200</v>
      </c>
      <c r="B21" t="s">
        <v>202</v>
      </c>
      <c r="C21" s="1">
        <v>43648</v>
      </c>
      <c r="D21" s="2">
        <v>0.65694444444444444</v>
      </c>
      <c r="E21">
        <v>0.34</v>
      </c>
      <c r="F21">
        <v>0.71699999999999997</v>
      </c>
      <c r="G21">
        <v>5.09</v>
      </c>
      <c r="H21">
        <v>12.8</v>
      </c>
      <c r="I21">
        <v>0.14099999999999999</v>
      </c>
      <c r="J21">
        <v>0.4</v>
      </c>
    </row>
    <row r="22" spans="1:10">
      <c r="A22">
        <v>20001400</v>
      </c>
      <c r="B22" t="s">
        <v>202</v>
      </c>
      <c r="C22" s="1">
        <v>43521</v>
      </c>
      <c r="D22" s="2">
        <v>0.4291666666666667</v>
      </c>
      <c r="E22">
        <v>1.22</v>
      </c>
      <c r="F22">
        <v>0.621</v>
      </c>
      <c r="G22">
        <v>5.55</v>
      </c>
      <c r="H22">
        <v>10.95</v>
      </c>
      <c r="I22">
        <v>0.112</v>
      </c>
      <c r="J22">
        <v>0.51</v>
      </c>
    </row>
    <row r="23" spans="1:10">
      <c r="A23">
        <v>20001400</v>
      </c>
      <c r="B23" t="s">
        <v>202</v>
      </c>
      <c r="C23" s="1">
        <v>43552</v>
      </c>
      <c r="D23" s="2">
        <v>0.37916666666666665</v>
      </c>
      <c r="E23">
        <v>1.61</v>
      </c>
      <c r="F23">
        <v>6.01</v>
      </c>
      <c r="G23">
        <v>10.6</v>
      </c>
      <c r="H23">
        <v>12.1</v>
      </c>
      <c r="I23">
        <v>0.56699999999999995</v>
      </c>
      <c r="J23">
        <v>0.88</v>
      </c>
    </row>
    <row r="24" spans="1:10">
      <c r="A24">
        <v>20001400</v>
      </c>
      <c r="B24" t="s">
        <v>202</v>
      </c>
      <c r="C24" s="1">
        <v>43582</v>
      </c>
      <c r="D24" s="2">
        <v>0.43472222222222223</v>
      </c>
      <c r="E24">
        <v>1.3</v>
      </c>
      <c r="F24">
        <v>1.2</v>
      </c>
      <c r="G24">
        <v>6.79</v>
      </c>
      <c r="H24">
        <v>11.31</v>
      </c>
      <c r="I24">
        <v>0.17599999999999999</v>
      </c>
      <c r="J24">
        <v>0.6</v>
      </c>
    </row>
    <row r="25" spans="1:10">
      <c r="A25">
        <v>20001400</v>
      </c>
      <c r="B25" t="s">
        <v>202</v>
      </c>
      <c r="C25" s="1">
        <v>43619</v>
      </c>
      <c r="D25" s="2">
        <v>0.3756944444444445</v>
      </c>
      <c r="E25">
        <v>1.23</v>
      </c>
      <c r="F25">
        <v>0.79</v>
      </c>
      <c r="G25">
        <v>6.57</v>
      </c>
      <c r="H25">
        <v>12.14</v>
      </c>
      <c r="I25">
        <v>0.12</v>
      </c>
      <c r="J25">
        <v>0.54</v>
      </c>
    </row>
    <row r="26" spans="1:10">
      <c r="A26">
        <v>20001400</v>
      </c>
      <c r="B26" t="s">
        <v>202</v>
      </c>
      <c r="C26" s="1">
        <v>43650</v>
      </c>
      <c r="D26" s="2">
        <v>0.39583333333333331</v>
      </c>
      <c r="E26">
        <v>1.21</v>
      </c>
      <c r="F26">
        <v>0.57199999999999995</v>
      </c>
      <c r="G26">
        <v>5.42</v>
      </c>
      <c r="H26">
        <v>10.71</v>
      </c>
      <c r="I26">
        <v>0.106</v>
      </c>
      <c r="J26">
        <v>0.5</v>
      </c>
    </row>
    <row r="27" spans="1:10">
      <c r="A27">
        <v>20008000</v>
      </c>
      <c r="B27" t="s">
        <v>202</v>
      </c>
      <c r="C27" s="1">
        <v>43552</v>
      </c>
      <c r="D27" s="2">
        <v>0.54375000000000007</v>
      </c>
      <c r="E27">
        <v>1.62</v>
      </c>
      <c r="F27">
        <v>6.45</v>
      </c>
      <c r="G27">
        <v>7.41</v>
      </c>
      <c r="H27">
        <v>18.489999999999998</v>
      </c>
      <c r="I27">
        <v>0.872</v>
      </c>
      <c r="J27">
        <v>0.4</v>
      </c>
    </row>
    <row r="28" spans="1:10">
      <c r="A28">
        <v>20008000</v>
      </c>
      <c r="B28" t="s">
        <v>202</v>
      </c>
      <c r="C28" s="1">
        <v>43582</v>
      </c>
      <c r="D28" s="2">
        <v>0.36944444444444446</v>
      </c>
      <c r="E28">
        <v>1.34</v>
      </c>
      <c r="F28">
        <v>1.56</v>
      </c>
      <c r="G28">
        <v>6.91</v>
      </c>
      <c r="H28">
        <v>15.24</v>
      </c>
      <c r="I28">
        <v>0.22500000000000001</v>
      </c>
      <c r="J28">
        <v>0.45</v>
      </c>
    </row>
    <row r="29" spans="1:10">
      <c r="A29">
        <v>20008000</v>
      </c>
      <c r="B29" t="s">
        <v>202</v>
      </c>
      <c r="C29" s="1">
        <v>43619</v>
      </c>
      <c r="D29" s="2">
        <v>0.42777777777777781</v>
      </c>
      <c r="E29">
        <v>1.28</v>
      </c>
      <c r="F29">
        <v>0.71699999999999997</v>
      </c>
      <c r="G29">
        <v>6.12</v>
      </c>
      <c r="H29">
        <v>16.5</v>
      </c>
      <c r="I29">
        <v>0.11700000000000001</v>
      </c>
      <c r="J29">
        <v>0.37</v>
      </c>
    </row>
    <row r="30" spans="1:10">
      <c r="A30">
        <v>20008000</v>
      </c>
      <c r="B30" t="s">
        <v>202</v>
      </c>
      <c r="C30" s="1">
        <v>43650</v>
      </c>
      <c r="D30" s="2">
        <v>0.47916666666666669</v>
      </c>
      <c r="E30">
        <v>1.25</v>
      </c>
      <c r="F30">
        <v>0.56200000000000006</v>
      </c>
      <c r="G30">
        <v>7.33</v>
      </c>
      <c r="H30">
        <v>16.329999999999998</v>
      </c>
      <c r="I30">
        <v>7.6999999999999999E-2</v>
      </c>
      <c r="J30">
        <v>0.44</v>
      </c>
    </row>
    <row r="31" spans="1:10">
      <c r="A31">
        <v>42450050</v>
      </c>
      <c r="B31" t="s">
        <v>202</v>
      </c>
      <c r="C31" s="1">
        <v>43512</v>
      </c>
      <c r="D31" s="2">
        <v>0.51458333333333328</v>
      </c>
      <c r="E31">
        <v>0.59</v>
      </c>
      <c r="F31">
        <v>0.46800000000000003</v>
      </c>
      <c r="G31">
        <v>1.96</v>
      </c>
      <c r="H31">
        <v>4.1399999999999997</v>
      </c>
      <c r="I31">
        <v>0.23899999999999999</v>
      </c>
      <c r="J31">
        <v>0.47</v>
      </c>
    </row>
    <row r="32" spans="1:10">
      <c r="A32">
        <v>42450050</v>
      </c>
      <c r="B32" t="s">
        <v>202</v>
      </c>
      <c r="C32" s="1">
        <v>43587</v>
      </c>
      <c r="D32" s="2">
        <v>0.62986111111111109</v>
      </c>
      <c r="E32">
        <v>1.17</v>
      </c>
      <c r="F32">
        <v>1.34</v>
      </c>
      <c r="G32">
        <v>5.04</v>
      </c>
      <c r="H32">
        <v>5.38</v>
      </c>
      <c r="I32">
        <v>0.26600000000000001</v>
      </c>
      <c r="J32">
        <v>0.94</v>
      </c>
    </row>
    <row r="33" spans="1:10">
      <c r="A33">
        <v>42450050</v>
      </c>
      <c r="B33" t="s">
        <v>202</v>
      </c>
      <c r="C33" s="1">
        <v>43616</v>
      </c>
      <c r="D33" s="2">
        <v>0.47152777777777777</v>
      </c>
      <c r="E33">
        <v>0.82</v>
      </c>
      <c r="F33">
        <v>0.80100000000000005</v>
      </c>
      <c r="G33">
        <v>3.45</v>
      </c>
      <c r="H33">
        <v>5.31</v>
      </c>
      <c r="I33">
        <v>0.23300000000000001</v>
      </c>
      <c r="J33">
        <v>0.65</v>
      </c>
    </row>
    <row r="34" spans="1:10">
      <c r="A34">
        <v>42450050</v>
      </c>
      <c r="B34" t="s">
        <v>202</v>
      </c>
      <c r="C34" s="1">
        <v>43716</v>
      </c>
      <c r="D34" s="2">
        <v>0.43541666666666662</v>
      </c>
      <c r="E34">
        <v>0.65</v>
      </c>
      <c r="F34">
        <v>0.55600000000000005</v>
      </c>
      <c r="G34">
        <v>2.56</v>
      </c>
      <c r="H34">
        <v>4.74</v>
      </c>
      <c r="I34">
        <v>0.218</v>
      </c>
      <c r="J34">
        <v>0.54</v>
      </c>
    </row>
    <row r="35" spans="1:10">
      <c r="A35">
        <v>42450300</v>
      </c>
      <c r="B35" t="s">
        <v>202</v>
      </c>
      <c r="C35" s="1">
        <v>43510</v>
      </c>
      <c r="D35" s="2">
        <v>0.31736111111111115</v>
      </c>
      <c r="E35">
        <v>1.05</v>
      </c>
      <c r="F35">
        <v>0.72199999999999998</v>
      </c>
      <c r="G35">
        <v>3.6</v>
      </c>
      <c r="H35">
        <v>5.98</v>
      </c>
      <c r="I35">
        <v>0.20100000000000001</v>
      </c>
      <c r="J35">
        <v>0.6</v>
      </c>
    </row>
    <row r="36" spans="1:10">
      <c r="A36">
        <v>42450300</v>
      </c>
      <c r="B36" t="s">
        <v>202</v>
      </c>
      <c r="C36" s="1">
        <v>43587</v>
      </c>
      <c r="D36" s="2">
        <v>0.46111111111111108</v>
      </c>
      <c r="E36">
        <v>1.48</v>
      </c>
      <c r="F36">
        <v>2.34</v>
      </c>
      <c r="G36">
        <v>17.3</v>
      </c>
      <c r="H36">
        <v>14.2</v>
      </c>
      <c r="I36">
        <v>0.13500000000000001</v>
      </c>
      <c r="J36">
        <v>1.21</v>
      </c>
    </row>
    <row r="37" spans="1:10">
      <c r="A37">
        <v>42450300</v>
      </c>
      <c r="B37" t="s">
        <v>202</v>
      </c>
      <c r="C37" s="1">
        <v>43615</v>
      </c>
      <c r="D37" s="2">
        <v>0.48749999999999999</v>
      </c>
      <c r="E37">
        <v>1.35</v>
      </c>
      <c r="F37">
        <v>1.33</v>
      </c>
      <c r="G37">
        <v>5.35</v>
      </c>
      <c r="H37">
        <v>6.34</v>
      </c>
      <c r="I37">
        <v>0.248</v>
      </c>
      <c r="J37">
        <v>0.84</v>
      </c>
    </row>
    <row r="38" spans="1:10">
      <c r="A38">
        <v>42450300</v>
      </c>
      <c r="B38" t="s">
        <v>202</v>
      </c>
      <c r="C38" s="1">
        <v>43657</v>
      </c>
      <c r="D38" s="2">
        <v>0.64930555555555558</v>
      </c>
      <c r="E38">
        <v>1.21</v>
      </c>
      <c r="F38">
        <v>0.94699999999999995</v>
      </c>
      <c r="G38">
        <v>2.89</v>
      </c>
      <c r="H38">
        <v>4.4400000000000004</v>
      </c>
      <c r="I38">
        <v>0.33200000000000002</v>
      </c>
      <c r="J38">
        <v>0.65</v>
      </c>
    </row>
    <row r="39" spans="1:10">
      <c r="A39">
        <v>42450360</v>
      </c>
      <c r="B39" t="s">
        <v>202</v>
      </c>
      <c r="C39" s="1">
        <v>43515</v>
      </c>
      <c r="D39" s="2">
        <v>0.3756944444444445</v>
      </c>
      <c r="E39">
        <v>1.26</v>
      </c>
      <c r="F39">
        <v>4.1900000000000004</v>
      </c>
      <c r="G39">
        <v>13.2</v>
      </c>
      <c r="H39">
        <v>11.79</v>
      </c>
      <c r="I39">
        <v>0.318</v>
      </c>
      <c r="J39">
        <v>1.1200000000000001</v>
      </c>
    </row>
    <row r="40" spans="1:10">
      <c r="A40">
        <v>42450360</v>
      </c>
      <c r="B40" t="s">
        <v>202</v>
      </c>
      <c r="C40" s="1">
        <v>43580</v>
      </c>
      <c r="D40" s="2">
        <v>0.38055555555555554</v>
      </c>
      <c r="E40">
        <v>2.14</v>
      </c>
      <c r="F40">
        <v>9.94</v>
      </c>
      <c r="G40">
        <v>25</v>
      </c>
      <c r="H40">
        <v>13.33</v>
      </c>
      <c r="I40">
        <v>0.39700000000000002</v>
      </c>
      <c r="J40">
        <v>1.88</v>
      </c>
    </row>
    <row r="41" spans="1:10">
      <c r="A41">
        <v>42450360</v>
      </c>
      <c r="B41" t="s">
        <v>202</v>
      </c>
      <c r="C41" s="1">
        <v>43614</v>
      </c>
      <c r="D41" s="2">
        <v>0.52986111111111112</v>
      </c>
      <c r="E41">
        <v>1.52</v>
      </c>
      <c r="F41">
        <v>6.08</v>
      </c>
      <c r="G41">
        <v>16.2</v>
      </c>
      <c r="H41">
        <v>12.82</v>
      </c>
      <c r="I41">
        <v>0.375</v>
      </c>
      <c r="J41">
        <v>1.31</v>
      </c>
    </row>
    <row r="42" spans="1:10">
      <c r="A42">
        <v>42450360</v>
      </c>
      <c r="B42" t="s">
        <v>202</v>
      </c>
      <c r="C42" s="1">
        <v>43655</v>
      </c>
      <c r="D42" s="2">
        <v>0.54583333333333328</v>
      </c>
      <c r="E42">
        <v>1.07</v>
      </c>
      <c r="F42">
        <v>2.77</v>
      </c>
      <c r="G42">
        <v>8.65</v>
      </c>
      <c r="H42">
        <v>10.11</v>
      </c>
      <c r="I42">
        <v>0.31900000000000001</v>
      </c>
      <c r="J42">
        <v>0.86</v>
      </c>
    </row>
    <row r="43" spans="1:10">
      <c r="A43">
        <v>42450370</v>
      </c>
      <c r="B43" t="s">
        <v>202</v>
      </c>
      <c r="C43" s="1">
        <v>43533</v>
      </c>
      <c r="D43" s="2">
        <v>0.38958333333333334</v>
      </c>
      <c r="E43">
        <v>0.56999999999999995</v>
      </c>
      <c r="F43">
        <v>0.24299999999999999</v>
      </c>
      <c r="G43">
        <v>0.58899999999999997</v>
      </c>
      <c r="H43">
        <v>2.85</v>
      </c>
      <c r="I43">
        <v>0.41299999999999998</v>
      </c>
      <c r="J43">
        <v>0.21</v>
      </c>
    </row>
    <row r="44" spans="1:10">
      <c r="A44">
        <v>42450370</v>
      </c>
      <c r="B44" t="s">
        <v>202</v>
      </c>
      <c r="C44" s="1">
        <v>43551</v>
      </c>
      <c r="D44" s="2">
        <v>0.42291666666666666</v>
      </c>
      <c r="E44">
        <v>0.72</v>
      </c>
      <c r="F44">
        <v>0.41099999999999998</v>
      </c>
      <c r="G44">
        <v>1.03</v>
      </c>
      <c r="H44">
        <v>3.4</v>
      </c>
      <c r="I44">
        <v>0.40100000000000002</v>
      </c>
      <c r="J44">
        <v>0.3</v>
      </c>
    </row>
    <row r="45" spans="1:10">
      <c r="A45">
        <v>42450370</v>
      </c>
      <c r="B45" t="s">
        <v>202</v>
      </c>
      <c r="C45" s="1">
        <v>43586</v>
      </c>
      <c r="D45" s="2">
        <v>0.53125</v>
      </c>
      <c r="E45">
        <v>0.75</v>
      </c>
      <c r="F45">
        <v>0.44700000000000001</v>
      </c>
      <c r="G45">
        <v>1.19</v>
      </c>
      <c r="H45">
        <v>3.6</v>
      </c>
      <c r="I45">
        <v>0.374</v>
      </c>
      <c r="J45">
        <v>0.33</v>
      </c>
    </row>
    <row r="46" spans="1:10">
      <c r="A46">
        <v>42450370</v>
      </c>
      <c r="B46" t="s">
        <v>202</v>
      </c>
      <c r="C46" s="1">
        <v>43614</v>
      </c>
      <c r="D46" s="2">
        <v>0.40902777777777777</v>
      </c>
      <c r="E46">
        <v>0.68</v>
      </c>
      <c r="F46">
        <v>0.35599999999999998</v>
      </c>
      <c r="G46">
        <v>0.92800000000000005</v>
      </c>
      <c r="H46">
        <v>3.43</v>
      </c>
      <c r="I46">
        <v>0.38400000000000001</v>
      </c>
      <c r="J46">
        <v>0.27</v>
      </c>
    </row>
    <row r="47" spans="1:10">
      <c r="A47">
        <v>42450370</v>
      </c>
      <c r="B47" t="s">
        <v>202</v>
      </c>
      <c r="C47" s="1">
        <v>43650</v>
      </c>
      <c r="D47" s="2">
        <v>0.42708333333333331</v>
      </c>
      <c r="E47">
        <v>0.55000000000000004</v>
      </c>
      <c r="F47">
        <v>0.24</v>
      </c>
      <c r="G47">
        <v>0.54400000000000004</v>
      </c>
      <c r="H47">
        <v>2.66</v>
      </c>
      <c r="I47">
        <v>0.442</v>
      </c>
      <c r="J47">
        <v>0.2</v>
      </c>
    </row>
    <row r="48" spans="1:10">
      <c r="A48">
        <v>42450390</v>
      </c>
      <c r="B48" t="s">
        <v>202</v>
      </c>
      <c r="C48" s="1">
        <v>43533</v>
      </c>
      <c r="D48" s="2">
        <v>0.56666666666666665</v>
      </c>
      <c r="E48">
        <v>0.56000000000000005</v>
      </c>
      <c r="F48">
        <v>0.745</v>
      </c>
      <c r="G48">
        <v>2.1800000000000002</v>
      </c>
      <c r="H48">
        <v>4.45</v>
      </c>
      <c r="I48">
        <v>0.34300000000000003</v>
      </c>
      <c r="J48">
        <v>0.49</v>
      </c>
    </row>
    <row r="49" spans="1:10">
      <c r="A49">
        <v>42450390</v>
      </c>
      <c r="B49" t="s">
        <v>202</v>
      </c>
      <c r="C49" s="1">
        <v>43556</v>
      </c>
      <c r="D49" s="2">
        <v>0.59652777777777777</v>
      </c>
      <c r="E49">
        <v>0.78</v>
      </c>
      <c r="F49">
        <v>1.26</v>
      </c>
      <c r="G49">
        <v>3.28</v>
      </c>
      <c r="H49">
        <v>4.5</v>
      </c>
      <c r="I49">
        <v>0.38500000000000001</v>
      </c>
      <c r="J49">
        <v>0.73</v>
      </c>
    </row>
    <row r="50" spans="1:10">
      <c r="A50">
        <v>42450390</v>
      </c>
      <c r="B50" t="s">
        <v>202</v>
      </c>
      <c r="C50" s="1">
        <v>43587</v>
      </c>
      <c r="D50" s="2">
        <v>0.55902777777777779</v>
      </c>
      <c r="E50">
        <v>0.77</v>
      </c>
      <c r="F50">
        <v>1.3</v>
      </c>
      <c r="G50">
        <v>3.47</v>
      </c>
      <c r="H50">
        <v>4.7</v>
      </c>
      <c r="I50">
        <v>0.374</v>
      </c>
      <c r="J50">
        <v>0.74</v>
      </c>
    </row>
    <row r="51" spans="1:10">
      <c r="A51">
        <v>42450390</v>
      </c>
      <c r="B51" t="s">
        <v>202</v>
      </c>
      <c r="C51" s="1">
        <v>43615</v>
      </c>
      <c r="D51" s="2">
        <v>0.4375</v>
      </c>
      <c r="E51">
        <v>0.63</v>
      </c>
      <c r="F51">
        <v>0.85699999999999998</v>
      </c>
      <c r="G51">
        <v>2.75</v>
      </c>
      <c r="H51">
        <v>4.55</v>
      </c>
      <c r="I51">
        <v>0.312</v>
      </c>
      <c r="J51">
        <v>0.6</v>
      </c>
    </row>
    <row r="52" spans="1:10">
      <c r="A52">
        <v>42450390</v>
      </c>
      <c r="B52" t="s">
        <v>202</v>
      </c>
      <c r="C52" s="1">
        <v>43642</v>
      </c>
      <c r="D52" s="2">
        <v>0.65416666666666667</v>
      </c>
      <c r="E52">
        <v>0.54</v>
      </c>
      <c r="F52">
        <v>0.74</v>
      </c>
      <c r="G52">
        <v>2.4300000000000002</v>
      </c>
      <c r="H52">
        <v>4.55</v>
      </c>
      <c r="I52">
        <v>0.30399999999999999</v>
      </c>
      <c r="J52">
        <v>0.53</v>
      </c>
    </row>
    <row r="53" spans="1:10">
      <c r="A53">
        <v>42450510</v>
      </c>
      <c r="B53" t="s">
        <v>202</v>
      </c>
      <c r="C53" s="1">
        <v>43512</v>
      </c>
      <c r="D53" s="2">
        <v>0.38611111111111113</v>
      </c>
      <c r="E53">
        <v>0.56000000000000005</v>
      </c>
      <c r="F53">
        <v>1.2</v>
      </c>
      <c r="G53">
        <v>3.29</v>
      </c>
      <c r="H53">
        <v>6.97</v>
      </c>
      <c r="I53">
        <v>0.36599999999999999</v>
      </c>
      <c r="J53">
        <v>0.47</v>
      </c>
    </row>
    <row r="54" spans="1:10">
      <c r="A54">
        <v>42450510</v>
      </c>
      <c r="B54" t="s">
        <v>202</v>
      </c>
      <c r="C54" s="1">
        <v>43580</v>
      </c>
      <c r="D54" s="2">
        <v>0.51180555555555551</v>
      </c>
      <c r="E54">
        <v>1.1000000000000001</v>
      </c>
      <c r="F54">
        <v>2.89</v>
      </c>
      <c r="G54">
        <v>7.53</v>
      </c>
      <c r="H54">
        <v>7.95</v>
      </c>
      <c r="I54">
        <v>0.38400000000000001</v>
      </c>
      <c r="J54">
        <v>0.95</v>
      </c>
    </row>
    <row r="55" spans="1:10">
      <c r="A55">
        <v>42450510</v>
      </c>
      <c r="B55" t="s">
        <v>202</v>
      </c>
      <c r="C55" s="1">
        <v>43614</v>
      </c>
      <c r="D55" s="2">
        <v>0.46527777777777773</v>
      </c>
      <c r="E55">
        <v>0.84</v>
      </c>
      <c r="F55">
        <v>2</v>
      </c>
      <c r="G55">
        <v>5.48</v>
      </c>
      <c r="H55">
        <v>7.96</v>
      </c>
      <c r="I55">
        <v>0.36499999999999999</v>
      </c>
      <c r="J55">
        <v>0.69</v>
      </c>
    </row>
    <row r="56" spans="1:10">
      <c r="A56">
        <v>42450510</v>
      </c>
      <c r="B56" t="s">
        <v>202</v>
      </c>
      <c r="C56" s="1">
        <v>43655</v>
      </c>
      <c r="D56" s="2">
        <v>0.37291666666666662</v>
      </c>
      <c r="E56">
        <v>0.59</v>
      </c>
      <c r="F56">
        <v>1.22</v>
      </c>
      <c r="G56">
        <v>3.01</v>
      </c>
      <c r="H56">
        <v>6.22</v>
      </c>
      <c r="I56">
        <v>0.40500000000000003</v>
      </c>
      <c r="J56">
        <v>0.48</v>
      </c>
    </row>
    <row r="57" spans="1:10">
      <c r="A57">
        <v>42450600</v>
      </c>
      <c r="B57" t="s">
        <v>202</v>
      </c>
      <c r="C57" s="1">
        <v>43511</v>
      </c>
      <c r="D57" s="2">
        <v>0.3430555555555555</v>
      </c>
      <c r="E57">
        <v>1.1000000000000001</v>
      </c>
      <c r="F57">
        <v>5.47</v>
      </c>
      <c r="G57">
        <v>16.7</v>
      </c>
      <c r="H57">
        <v>12.19</v>
      </c>
      <c r="I57">
        <v>0.32700000000000001</v>
      </c>
      <c r="J57">
        <v>1.37</v>
      </c>
    </row>
    <row r="58" spans="1:10">
      <c r="A58">
        <v>42450600</v>
      </c>
      <c r="B58" t="s">
        <v>202</v>
      </c>
      <c r="C58" s="1">
        <v>43564</v>
      </c>
      <c r="D58" s="2">
        <v>0.43194444444444446</v>
      </c>
      <c r="E58">
        <v>2.09</v>
      </c>
      <c r="F58">
        <v>14.2</v>
      </c>
      <c r="G58">
        <v>32.200000000000003</v>
      </c>
      <c r="H58">
        <v>16.11</v>
      </c>
      <c r="I58">
        <v>0.441</v>
      </c>
      <c r="J58">
        <v>2</v>
      </c>
    </row>
    <row r="59" spans="1:10">
      <c r="A59">
        <v>42450600</v>
      </c>
      <c r="B59" t="s">
        <v>202</v>
      </c>
      <c r="C59" s="1">
        <v>43593</v>
      </c>
      <c r="D59" s="2">
        <v>0.40763888888888888</v>
      </c>
      <c r="E59">
        <v>1.59</v>
      </c>
      <c r="F59">
        <v>10.4</v>
      </c>
      <c r="G59">
        <v>25.8</v>
      </c>
      <c r="H59">
        <v>14.92</v>
      </c>
      <c r="I59">
        <v>0.40100000000000002</v>
      </c>
      <c r="J59">
        <v>1.73</v>
      </c>
    </row>
    <row r="60" spans="1:10">
      <c r="A60">
        <v>42450600</v>
      </c>
      <c r="B60" t="s">
        <v>202</v>
      </c>
      <c r="C60" s="1">
        <v>43613</v>
      </c>
      <c r="D60" s="2">
        <v>0.56180555555555556</v>
      </c>
      <c r="E60">
        <v>1.28</v>
      </c>
      <c r="F60">
        <v>7.58</v>
      </c>
      <c r="G60">
        <v>21</v>
      </c>
      <c r="H60">
        <v>13.66</v>
      </c>
      <c r="I60">
        <v>0.36099999999999999</v>
      </c>
      <c r="J60">
        <v>1.54</v>
      </c>
    </row>
    <row r="61" spans="1:10">
      <c r="A61">
        <v>42450600</v>
      </c>
      <c r="B61" t="s">
        <v>202</v>
      </c>
      <c r="C61" s="1">
        <v>43641</v>
      </c>
      <c r="D61" s="2">
        <v>0.42430555555555555</v>
      </c>
      <c r="E61">
        <v>1.01</v>
      </c>
      <c r="F61">
        <v>4.97</v>
      </c>
      <c r="G61">
        <v>17.3</v>
      </c>
      <c r="H61">
        <v>12.98</v>
      </c>
      <c r="I61">
        <v>0.28699999999999998</v>
      </c>
      <c r="J61">
        <v>1.33</v>
      </c>
    </row>
    <row r="62" spans="1:10">
      <c r="A62">
        <v>42450710</v>
      </c>
      <c r="B62" t="s">
        <v>202</v>
      </c>
      <c r="C62" s="1">
        <v>43523</v>
      </c>
      <c r="D62" s="2">
        <v>0.41805555555555557</v>
      </c>
      <c r="E62">
        <v>0.43</v>
      </c>
      <c r="F62">
        <v>0.33600000000000002</v>
      </c>
      <c r="G62">
        <v>1.37</v>
      </c>
      <c r="H62">
        <v>3.5</v>
      </c>
      <c r="I62">
        <v>0.245</v>
      </c>
      <c r="J62">
        <v>0.39</v>
      </c>
    </row>
    <row r="63" spans="1:10">
      <c r="A63">
        <v>42450710</v>
      </c>
      <c r="B63" t="s">
        <v>202</v>
      </c>
      <c r="C63" s="1">
        <v>43550</v>
      </c>
      <c r="D63" s="2">
        <v>0.48055555555555557</v>
      </c>
      <c r="E63">
        <v>0.5</v>
      </c>
      <c r="F63">
        <v>0.49099999999999999</v>
      </c>
      <c r="G63">
        <v>1.39</v>
      </c>
      <c r="H63">
        <v>2.15</v>
      </c>
      <c r="I63">
        <v>0.35299999999999998</v>
      </c>
      <c r="J63">
        <v>0.65</v>
      </c>
    </row>
    <row r="64" spans="1:10">
      <c r="A64">
        <v>42450710</v>
      </c>
      <c r="B64" t="s">
        <v>202</v>
      </c>
      <c r="C64" s="1">
        <v>43587</v>
      </c>
      <c r="D64" s="2">
        <v>0.35972222222222222</v>
      </c>
      <c r="E64">
        <v>0.57999999999999996</v>
      </c>
      <c r="F64">
        <v>0.64200000000000002</v>
      </c>
      <c r="G64">
        <v>1.67</v>
      </c>
      <c r="H64">
        <v>2.15</v>
      </c>
      <c r="I64">
        <v>0.38500000000000001</v>
      </c>
      <c r="J64">
        <v>0.77</v>
      </c>
    </row>
    <row r="65" spans="1:10">
      <c r="A65">
        <v>42450710</v>
      </c>
      <c r="B65" t="s">
        <v>202</v>
      </c>
      <c r="C65" s="1">
        <v>43614</v>
      </c>
      <c r="D65" s="2">
        <v>0.52500000000000002</v>
      </c>
      <c r="E65">
        <v>0.51</v>
      </c>
      <c r="F65">
        <v>0.45400000000000001</v>
      </c>
      <c r="G65">
        <v>1.48</v>
      </c>
      <c r="H65">
        <v>2.1</v>
      </c>
      <c r="I65">
        <v>0.30599999999999999</v>
      </c>
      <c r="J65">
        <v>0.71</v>
      </c>
    </row>
    <row r="66" spans="1:10">
      <c r="A66">
        <v>42450710</v>
      </c>
      <c r="B66" t="s">
        <v>202</v>
      </c>
      <c r="C66" s="1">
        <v>43642</v>
      </c>
      <c r="D66" s="2">
        <v>0.51250000000000007</v>
      </c>
      <c r="E66">
        <v>0.48</v>
      </c>
      <c r="F66">
        <v>0.373</v>
      </c>
      <c r="G66">
        <v>1.41</v>
      </c>
      <c r="H66">
        <v>2.04</v>
      </c>
      <c r="I66">
        <v>0.26500000000000001</v>
      </c>
      <c r="J66">
        <v>0.69</v>
      </c>
    </row>
    <row r="67" spans="1:10">
      <c r="A67">
        <v>42450720</v>
      </c>
      <c r="B67" t="s">
        <v>202</v>
      </c>
      <c r="C67" s="1">
        <v>43523</v>
      </c>
      <c r="D67" s="2">
        <v>0.54305555555555551</v>
      </c>
      <c r="E67">
        <v>0.44</v>
      </c>
      <c r="F67">
        <v>0.60099999999999998</v>
      </c>
      <c r="G67">
        <v>1.33</v>
      </c>
      <c r="H67">
        <v>3.5</v>
      </c>
      <c r="I67">
        <v>0.45200000000000001</v>
      </c>
      <c r="J67">
        <v>0.38</v>
      </c>
    </row>
    <row r="68" spans="1:10">
      <c r="A68">
        <v>42450720</v>
      </c>
      <c r="B68" t="s">
        <v>202</v>
      </c>
      <c r="C68" s="1">
        <v>43551</v>
      </c>
      <c r="D68" s="2">
        <v>0.56458333333333333</v>
      </c>
      <c r="E68">
        <v>0.55000000000000004</v>
      </c>
      <c r="F68">
        <v>0.98799999999999999</v>
      </c>
      <c r="G68">
        <v>1.65</v>
      </c>
      <c r="H68">
        <v>3.45</v>
      </c>
      <c r="I68">
        <v>0.59799999999999998</v>
      </c>
      <c r="J68">
        <v>0.48</v>
      </c>
    </row>
    <row r="69" spans="1:10">
      <c r="A69">
        <v>42450720</v>
      </c>
      <c r="B69" t="s">
        <v>202</v>
      </c>
      <c r="C69" s="1">
        <v>43586</v>
      </c>
      <c r="D69" s="2">
        <v>0.64097222222222217</v>
      </c>
      <c r="E69">
        <v>0.56999999999999995</v>
      </c>
      <c r="F69">
        <v>1</v>
      </c>
      <c r="G69">
        <v>1.71</v>
      </c>
      <c r="H69">
        <v>3.7</v>
      </c>
      <c r="I69">
        <v>0.58599999999999997</v>
      </c>
      <c r="J69">
        <v>0.46</v>
      </c>
    </row>
    <row r="70" spans="1:10">
      <c r="A70">
        <v>42450720</v>
      </c>
      <c r="B70" t="s">
        <v>202</v>
      </c>
      <c r="C70" s="1">
        <v>43615</v>
      </c>
      <c r="D70" s="2">
        <v>0.58680555555555558</v>
      </c>
      <c r="E70">
        <v>0.49</v>
      </c>
      <c r="F70">
        <v>0.79800000000000004</v>
      </c>
      <c r="G70">
        <v>1.48</v>
      </c>
      <c r="H70">
        <v>3.7</v>
      </c>
      <c r="I70">
        <v>0.54100000000000004</v>
      </c>
      <c r="J70">
        <v>0.4</v>
      </c>
    </row>
    <row r="71" spans="1:10">
      <c r="A71">
        <v>42450720</v>
      </c>
      <c r="B71" t="s">
        <v>202</v>
      </c>
      <c r="C71" s="1">
        <v>43648</v>
      </c>
      <c r="D71" s="2">
        <v>0.55069444444444449</v>
      </c>
      <c r="E71">
        <v>0.4</v>
      </c>
      <c r="F71">
        <v>0.627</v>
      </c>
      <c r="G71">
        <v>1.1599999999999999</v>
      </c>
      <c r="H71">
        <v>3.6</v>
      </c>
      <c r="I71">
        <v>0.53900000000000003</v>
      </c>
      <c r="J71">
        <v>0.32</v>
      </c>
    </row>
    <row r="72" spans="1:10">
      <c r="A72">
        <v>42450740</v>
      </c>
      <c r="B72" t="s">
        <v>202</v>
      </c>
      <c r="C72" s="1">
        <v>43588</v>
      </c>
      <c r="D72" s="2">
        <v>0.40138888888888885</v>
      </c>
      <c r="E72">
        <v>1.63</v>
      </c>
      <c r="F72">
        <v>1.88</v>
      </c>
      <c r="G72">
        <v>5.39</v>
      </c>
      <c r="H72">
        <v>8.83</v>
      </c>
      <c r="I72">
        <v>0.34899999999999998</v>
      </c>
      <c r="J72">
        <v>0.61</v>
      </c>
    </row>
    <row r="73" spans="1:10">
      <c r="A73">
        <v>42450740</v>
      </c>
      <c r="B73" t="s">
        <v>202</v>
      </c>
      <c r="C73" s="1">
        <v>43593</v>
      </c>
      <c r="D73" s="2">
        <v>0.59097222222222223</v>
      </c>
      <c r="E73">
        <v>1.77</v>
      </c>
      <c r="F73">
        <v>2.72</v>
      </c>
      <c r="G73">
        <v>6.71</v>
      </c>
      <c r="H73">
        <v>8.0399999999999991</v>
      </c>
      <c r="I73">
        <v>0.40600000000000003</v>
      </c>
      <c r="J73">
        <v>0.83</v>
      </c>
    </row>
    <row r="74" spans="1:10">
      <c r="A74">
        <v>42450740</v>
      </c>
      <c r="B74" t="s">
        <v>202</v>
      </c>
      <c r="C74" s="1">
        <v>43657</v>
      </c>
      <c r="D74" s="2">
        <v>0.46319444444444446</v>
      </c>
      <c r="E74">
        <v>1.46</v>
      </c>
      <c r="F74">
        <v>1.35</v>
      </c>
      <c r="G74">
        <v>4.1399999999999997</v>
      </c>
      <c r="H74">
        <v>7.3</v>
      </c>
      <c r="I74">
        <v>0.32600000000000001</v>
      </c>
      <c r="J74">
        <v>0.56999999999999995</v>
      </c>
    </row>
    <row r="75" spans="1:10">
      <c r="A75">
        <v>42450760</v>
      </c>
      <c r="B75" t="s">
        <v>202</v>
      </c>
      <c r="C75" s="1">
        <v>43514</v>
      </c>
      <c r="D75" s="2">
        <v>0.47847222222222219</v>
      </c>
      <c r="E75">
        <v>0.92</v>
      </c>
      <c r="F75">
        <v>0.81599999999999995</v>
      </c>
      <c r="G75">
        <v>2.77</v>
      </c>
      <c r="H75">
        <v>3.93</v>
      </c>
      <c r="I75">
        <v>0.29499999999999998</v>
      </c>
      <c r="J75">
        <v>0.7</v>
      </c>
    </row>
    <row r="76" spans="1:10">
      <c r="A76">
        <v>42450760</v>
      </c>
      <c r="B76" t="s">
        <v>202</v>
      </c>
      <c r="C76" s="1">
        <v>43579</v>
      </c>
      <c r="D76" s="2">
        <v>0.51180555555555551</v>
      </c>
      <c r="E76">
        <v>1.55</v>
      </c>
      <c r="F76">
        <v>2.21</v>
      </c>
      <c r="G76">
        <v>6.09</v>
      </c>
      <c r="H76">
        <v>4.6399999999999997</v>
      </c>
      <c r="I76">
        <v>0.36299999999999999</v>
      </c>
      <c r="J76">
        <v>1.31</v>
      </c>
    </row>
    <row r="77" spans="1:10">
      <c r="A77">
        <v>42450760</v>
      </c>
      <c r="B77" t="s">
        <v>202</v>
      </c>
      <c r="C77" s="1">
        <v>43616</v>
      </c>
      <c r="D77" s="2">
        <v>0.38819444444444445</v>
      </c>
      <c r="E77">
        <v>1.06</v>
      </c>
      <c r="F77">
        <v>1.1100000000000001</v>
      </c>
      <c r="G77">
        <v>3.35</v>
      </c>
      <c r="H77">
        <v>4.13</v>
      </c>
      <c r="I77">
        <v>0.33</v>
      </c>
      <c r="J77">
        <v>0.81</v>
      </c>
    </row>
    <row r="78" spans="1:10">
      <c r="A78">
        <v>42450760</v>
      </c>
      <c r="B78" t="s">
        <v>202</v>
      </c>
      <c r="C78" s="1">
        <v>43641</v>
      </c>
      <c r="D78" s="2">
        <v>0.55555555555555558</v>
      </c>
      <c r="E78">
        <v>0.84</v>
      </c>
      <c r="F78">
        <v>0.63200000000000001</v>
      </c>
      <c r="G78">
        <v>2.5499999999999998</v>
      </c>
      <c r="H78">
        <v>4.8600000000000003</v>
      </c>
      <c r="I78">
        <v>0.249</v>
      </c>
      <c r="J78">
        <v>0.52</v>
      </c>
    </row>
    <row r="79" spans="1:10">
      <c r="A79">
        <v>42450770</v>
      </c>
      <c r="B79" t="s">
        <v>202</v>
      </c>
      <c r="C79" s="1">
        <v>43510</v>
      </c>
      <c r="D79" s="2">
        <v>0.50902777777777775</v>
      </c>
      <c r="E79">
        <v>1.21</v>
      </c>
      <c r="F79">
        <v>2.62</v>
      </c>
      <c r="G79">
        <v>6.36</v>
      </c>
      <c r="H79">
        <v>6.74</v>
      </c>
      <c r="I79">
        <v>0.41199999999999998</v>
      </c>
      <c r="J79">
        <v>0.94</v>
      </c>
    </row>
    <row r="80" spans="1:10">
      <c r="A80">
        <v>42450770</v>
      </c>
      <c r="B80" t="s">
        <v>202</v>
      </c>
      <c r="C80" s="1">
        <v>43579</v>
      </c>
      <c r="D80" s="2">
        <v>0.44027777777777777</v>
      </c>
      <c r="E80">
        <v>2.06</v>
      </c>
      <c r="F80">
        <v>8.48</v>
      </c>
      <c r="G80">
        <v>15.6</v>
      </c>
      <c r="H80">
        <v>8.76</v>
      </c>
      <c r="I80">
        <v>0.54200000000000004</v>
      </c>
      <c r="J80">
        <v>1.79</v>
      </c>
    </row>
    <row r="81" spans="1:10">
      <c r="A81">
        <v>42450770</v>
      </c>
      <c r="B81" t="s">
        <v>202</v>
      </c>
      <c r="C81" s="1">
        <v>43613</v>
      </c>
      <c r="D81" s="2">
        <v>0.39305555555555555</v>
      </c>
      <c r="E81">
        <v>1.37</v>
      </c>
      <c r="F81">
        <v>4.22</v>
      </c>
      <c r="G81">
        <v>8.2799999999999994</v>
      </c>
      <c r="H81">
        <v>7.49</v>
      </c>
      <c r="I81">
        <v>0.51</v>
      </c>
      <c r="J81">
        <v>1.1100000000000001</v>
      </c>
    </row>
    <row r="82" spans="1:10">
      <c r="A82">
        <v>42450770</v>
      </c>
      <c r="B82" t="s">
        <v>202</v>
      </c>
      <c r="C82" s="1">
        <v>43656</v>
      </c>
      <c r="D82" s="2">
        <v>0.56041666666666667</v>
      </c>
      <c r="E82">
        <v>1.1200000000000001</v>
      </c>
      <c r="F82">
        <v>2.38</v>
      </c>
      <c r="G82">
        <v>5.23</v>
      </c>
      <c r="H82">
        <v>6.76</v>
      </c>
      <c r="I82">
        <v>0.45400000000000001</v>
      </c>
      <c r="J82">
        <v>0.77</v>
      </c>
    </row>
    <row r="83" spans="1:10">
      <c r="A83">
        <v>42450900</v>
      </c>
      <c r="B83" t="s">
        <v>202</v>
      </c>
      <c r="C83" s="1">
        <v>43514</v>
      </c>
      <c r="D83" s="2">
        <v>0.35833333333333334</v>
      </c>
      <c r="E83">
        <v>2.2000000000000002</v>
      </c>
      <c r="F83">
        <v>4.05</v>
      </c>
      <c r="G83">
        <v>9.33</v>
      </c>
      <c r="H83">
        <v>13.03</v>
      </c>
      <c r="I83">
        <v>0.434</v>
      </c>
      <c r="J83">
        <v>0.71</v>
      </c>
    </row>
    <row r="84" spans="1:10">
      <c r="A84">
        <v>42450900</v>
      </c>
      <c r="B84" t="s">
        <v>202</v>
      </c>
      <c r="C84" s="1">
        <v>43572</v>
      </c>
      <c r="D84" s="2">
        <v>0.4513888888888889</v>
      </c>
      <c r="E84">
        <v>2.85</v>
      </c>
      <c r="F84">
        <v>9.01</v>
      </c>
      <c r="G84">
        <v>16.899999999999999</v>
      </c>
      <c r="H84">
        <v>15.01</v>
      </c>
      <c r="I84">
        <v>0.53300000000000003</v>
      </c>
      <c r="J84">
        <v>1.1299999999999999</v>
      </c>
    </row>
    <row r="85" spans="1:10">
      <c r="A85">
        <v>42450900</v>
      </c>
      <c r="B85" t="s">
        <v>202</v>
      </c>
      <c r="C85" s="1">
        <v>43613</v>
      </c>
      <c r="D85" s="2">
        <v>0.47986111111111113</v>
      </c>
      <c r="E85">
        <v>2.48</v>
      </c>
      <c r="F85">
        <v>4.88</v>
      </c>
      <c r="G85">
        <v>12.9</v>
      </c>
      <c r="H85">
        <v>14.32</v>
      </c>
      <c r="I85">
        <v>0.378</v>
      </c>
      <c r="J85">
        <v>0.9</v>
      </c>
    </row>
    <row r="86" spans="1:10">
      <c r="A86">
        <v>42450900</v>
      </c>
      <c r="B86" t="s">
        <v>202</v>
      </c>
      <c r="C86" s="1">
        <v>43656</v>
      </c>
      <c r="D86" s="2">
        <v>0.39999999999999997</v>
      </c>
      <c r="E86">
        <v>2.1</v>
      </c>
      <c r="F86">
        <v>3.42</v>
      </c>
      <c r="G86">
        <v>8.07</v>
      </c>
      <c r="H86">
        <v>12.66</v>
      </c>
      <c r="I86">
        <v>0.42399999999999999</v>
      </c>
      <c r="J86">
        <v>0.64</v>
      </c>
    </row>
    <row r="87" spans="1:10">
      <c r="A87">
        <v>60434600</v>
      </c>
      <c r="B87" t="s">
        <v>202</v>
      </c>
      <c r="C87" s="1">
        <v>43509</v>
      </c>
      <c r="D87" s="2">
        <v>0.50069444444444444</v>
      </c>
      <c r="E87">
        <v>0.51</v>
      </c>
      <c r="F87">
        <v>0.19</v>
      </c>
      <c r="G87">
        <v>0.55100000000000005</v>
      </c>
      <c r="H87">
        <v>2.7</v>
      </c>
      <c r="I87">
        <v>0.34399999999999997</v>
      </c>
      <c r="J87">
        <v>0.2</v>
      </c>
    </row>
    <row r="88" spans="1:10">
      <c r="A88">
        <v>60434600</v>
      </c>
      <c r="B88" t="s">
        <v>202</v>
      </c>
      <c r="C88" s="1">
        <v>43559</v>
      </c>
      <c r="D88" s="2">
        <v>0.59236111111111112</v>
      </c>
      <c r="E88">
        <v>0.61</v>
      </c>
      <c r="F88">
        <v>0.51500000000000001</v>
      </c>
      <c r="G88">
        <v>1.3</v>
      </c>
      <c r="H88">
        <v>3.8</v>
      </c>
      <c r="I88">
        <v>0.39600000000000002</v>
      </c>
      <c r="J88">
        <v>0.34</v>
      </c>
    </row>
    <row r="89" spans="1:10">
      <c r="A89">
        <v>60434600</v>
      </c>
      <c r="B89" t="s">
        <v>202</v>
      </c>
      <c r="C89" s="1">
        <v>43579</v>
      </c>
      <c r="D89" s="2">
        <v>0.37013888888888885</v>
      </c>
      <c r="E89">
        <v>0.74</v>
      </c>
      <c r="F89">
        <v>0.76100000000000001</v>
      </c>
      <c r="G89">
        <v>1.79</v>
      </c>
      <c r="H89">
        <v>4.1500000000000004</v>
      </c>
      <c r="I89">
        <v>0.42599999999999999</v>
      </c>
      <c r="J89">
        <v>0.43</v>
      </c>
    </row>
    <row r="90" spans="1:10">
      <c r="A90">
        <v>60434600</v>
      </c>
      <c r="B90" t="s">
        <v>202</v>
      </c>
      <c r="C90" s="1">
        <v>43614</v>
      </c>
      <c r="D90" s="2">
        <v>0.39513888888888887</v>
      </c>
      <c r="E90">
        <v>0.56000000000000005</v>
      </c>
      <c r="F90">
        <v>0.35499999999999998</v>
      </c>
      <c r="G90">
        <v>1.02</v>
      </c>
      <c r="H90">
        <v>3.1</v>
      </c>
      <c r="I90">
        <v>0.34799999999999998</v>
      </c>
      <c r="J90">
        <v>0.33</v>
      </c>
    </row>
    <row r="91" spans="1:10">
      <c r="A91">
        <v>60434600</v>
      </c>
      <c r="B91" t="s">
        <v>202</v>
      </c>
      <c r="C91" s="1">
        <v>43634</v>
      </c>
      <c r="D91" s="2">
        <v>0.52152777777777781</v>
      </c>
      <c r="E91">
        <v>0.5</v>
      </c>
      <c r="F91">
        <v>0.20699999999999999</v>
      </c>
      <c r="G91">
        <v>0.85599999999999998</v>
      </c>
      <c r="H91">
        <v>3.7</v>
      </c>
      <c r="I91">
        <v>0.24199999999999999</v>
      </c>
      <c r="J91">
        <v>0.23</v>
      </c>
    </row>
    <row r="92" spans="1:10">
      <c r="A92">
        <v>60435000</v>
      </c>
      <c r="B92" t="s">
        <v>202</v>
      </c>
      <c r="C92" s="1">
        <v>43521</v>
      </c>
      <c r="D92" s="2">
        <v>0.58333333333333337</v>
      </c>
      <c r="E92">
        <v>0.62</v>
      </c>
      <c r="F92">
        <v>1.08</v>
      </c>
      <c r="G92">
        <v>2.17</v>
      </c>
      <c r="H92">
        <v>8.5399999999999991</v>
      </c>
      <c r="I92">
        <v>0.501</v>
      </c>
      <c r="J92">
        <v>0.25</v>
      </c>
    </row>
    <row r="93" spans="1:10">
      <c r="A93">
        <v>60435000</v>
      </c>
      <c r="B93" t="s">
        <v>202</v>
      </c>
      <c r="C93" s="1">
        <v>43559</v>
      </c>
      <c r="D93" s="2">
        <v>0.43194444444444446</v>
      </c>
      <c r="E93">
        <v>0.79</v>
      </c>
      <c r="F93">
        <v>2.66</v>
      </c>
      <c r="G93">
        <v>4.3899999999999997</v>
      </c>
      <c r="H93">
        <v>7.9</v>
      </c>
      <c r="I93">
        <v>0.60599999999999998</v>
      </c>
      <c r="J93">
        <v>0.56000000000000005</v>
      </c>
    </row>
    <row r="94" spans="1:10">
      <c r="A94">
        <v>60435000</v>
      </c>
      <c r="B94" t="s">
        <v>202</v>
      </c>
      <c r="C94" s="1">
        <v>43586</v>
      </c>
      <c r="D94" s="2">
        <v>0.35555555555555557</v>
      </c>
      <c r="E94">
        <v>0.76</v>
      </c>
      <c r="F94">
        <v>2.3199999999999998</v>
      </c>
      <c r="G94">
        <v>3.51</v>
      </c>
      <c r="H94">
        <v>8.36</v>
      </c>
      <c r="I94">
        <v>0.66500000000000004</v>
      </c>
      <c r="J94">
        <v>0.42</v>
      </c>
    </row>
    <row r="95" spans="1:10">
      <c r="A95">
        <v>60435000</v>
      </c>
      <c r="B95" t="s">
        <v>202</v>
      </c>
      <c r="C95" s="1">
        <v>43619</v>
      </c>
      <c r="D95" s="2">
        <v>0.58819444444444446</v>
      </c>
      <c r="E95">
        <v>0.63</v>
      </c>
      <c r="F95">
        <v>1.44</v>
      </c>
      <c r="G95">
        <v>3.37</v>
      </c>
      <c r="H95">
        <v>7.3</v>
      </c>
      <c r="I95">
        <v>0.42699999999999999</v>
      </c>
      <c r="J95">
        <v>0.46</v>
      </c>
    </row>
    <row r="96" spans="1:10">
      <c r="A96">
        <v>60435000</v>
      </c>
      <c r="B96" t="s">
        <v>202</v>
      </c>
      <c r="C96" s="1">
        <v>43649</v>
      </c>
      <c r="D96" s="2">
        <v>0.66666666666666663</v>
      </c>
      <c r="E96">
        <v>0.56000000000000005</v>
      </c>
      <c r="F96">
        <v>0.76</v>
      </c>
      <c r="G96">
        <v>2.83</v>
      </c>
      <c r="H96">
        <v>6.8</v>
      </c>
      <c r="I96">
        <v>0.26800000000000002</v>
      </c>
      <c r="J96">
        <v>0.42</v>
      </c>
    </row>
    <row r="97" spans="1:10">
      <c r="A97">
        <v>60435200</v>
      </c>
      <c r="B97" t="s">
        <v>202</v>
      </c>
      <c r="C97" s="1">
        <v>43522</v>
      </c>
      <c r="D97" s="2">
        <v>0.32013888888888892</v>
      </c>
      <c r="E97">
        <v>2.39</v>
      </c>
      <c r="F97">
        <v>1.8</v>
      </c>
      <c r="G97">
        <v>5.77</v>
      </c>
      <c r="H97">
        <v>8.26</v>
      </c>
      <c r="I97">
        <v>0.312</v>
      </c>
      <c r="J97">
        <v>0.7</v>
      </c>
    </row>
    <row r="98" spans="1:10">
      <c r="A98">
        <v>60435200</v>
      </c>
      <c r="B98" t="s">
        <v>202</v>
      </c>
      <c r="C98" s="1">
        <v>43547</v>
      </c>
      <c r="D98" s="2">
        <v>0.37013888888888885</v>
      </c>
      <c r="E98">
        <v>2.86</v>
      </c>
      <c r="F98">
        <v>3.02</v>
      </c>
      <c r="G98">
        <v>9.43</v>
      </c>
      <c r="H98">
        <v>6.96</v>
      </c>
      <c r="I98">
        <v>0.32</v>
      </c>
      <c r="J98">
        <v>1.35</v>
      </c>
    </row>
    <row r="99" spans="1:10">
      <c r="A99">
        <v>60435200</v>
      </c>
      <c r="B99" t="s">
        <v>202</v>
      </c>
      <c r="C99" s="1">
        <v>43586</v>
      </c>
      <c r="D99" s="2">
        <v>0.4291666666666667</v>
      </c>
      <c r="E99">
        <v>2.39</v>
      </c>
      <c r="F99">
        <v>1.65</v>
      </c>
      <c r="G99">
        <v>4.12</v>
      </c>
      <c r="H99">
        <v>7.23</v>
      </c>
      <c r="I99">
        <v>0.40500000000000003</v>
      </c>
      <c r="J99">
        <v>0.56999999999999995</v>
      </c>
    </row>
    <row r="100" spans="1:10">
      <c r="A100">
        <v>60435200</v>
      </c>
      <c r="B100" t="s">
        <v>202</v>
      </c>
      <c r="C100" s="1">
        <v>43619</v>
      </c>
      <c r="D100" s="2">
        <v>0.45069444444444445</v>
      </c>
      <c r="E100">
        <v>2.0099999999999998</v>
      </c>
      <c r="F100">
        <v>0.99</v>
      </c>
      <c r="G100">
        <v>2.4700000000000002</v>
      </c>
      <c r="H100">
        <v>7.3</v>
      </c>
      <c r="I100">
        <v>0.40100000000000002</v>
      </c>
      <c r="J100">
        <v>0.34</v>
      </c>
    </row>
    <row r="101" spans="1:10">
      <c r="A101">
        <v>60435200</v>
      </c>
      <c r="B101" t="s">
        <v>202</v>
      </c>
      <c r="C101" s="1">
        <v>43649</v>
      </c>
      <c r="D101" s="2">
        <v>0.43124999999999997</v>
      </c>
      <c r="E101">
        <v>0.87</v>
      </c>
      <c r="F101">
        <v>0.59799999999999998</v>
      </c>
      <c r="G101">
        <v>1.96</v>
      </c>
      <c r="H101">
        <v>7.99</v>
      </c>
      <c r="I101">
        <v>0.30499999999999999</v>
      </c>
      <c r="J101">
        <v>0.25</v>
      </c>
    </row>
    <row r="102" spans="1:10">
      <c r="A102">
        <v>60435405</v>
      </c>
      <c r="B102" t="s">
        <v>202</v>
      </c>
      <c r="C102" s="1">
        <v>43522</v>
      </c>
      <c r="D102" s="2">
        <v>0.42708333333333331</v>
      </c>
      <c r="E102">
        <v>0.8</v>
      </c>
      <c r="F102">
        <v>1.49</v>
      </c>
      <c r="G102">
        <v>2.64</v>
      </c>
      <c r="H102">
        <v>6.01</v>
      </c>
      <c r="I102">
        <v>0.56499999999999995</v>
      </c>
      <c r="J102">
        <v>0.44</v>
      </c>
    </row>
    <row r="103" spans="1:10">
      <c r="A103">
        <v>60435405</v>
      </c>
      <c r="B103" t="s">
        <v>202</v>
      </c>
      <c r="C103" s="1">
        <v>43563</v>
      </c>
      <c r="D103" s="2">
        <v>0.43611111111111112</v>
      </c>
      <c r="E103">
        <v>0.83</v>
      </c>
      <c r="F103">
        <v>1.9</v>
      </c>
      <c r="G103">
        <v>2.4700000000000002</v>
      </c>
      <c r="H103">
        <v>5.95</v>
      </c>
      <c r="I103">
        <v>0.76800000000000002</v>
      </c>
      <c r="J103">
        <v>0.41</v>
      </c>
    </row>
    <row r="104" spans="1:10">
      <c r="A104">
        <v>60435405</v>
      </c>
      <c r="B104" t="s">
        <v>202</v>
      </c>
      <c r="C104" s="1">
        <v>43586</v>
      </c>
      <c r="D104" s="2">
        <v>0.49583333333333335</v>
      </c>
      <c r="E104">
        <v>0.79</v>
      </c>
      <c r="F104">
        <v>1.38</v>
      </c>
      <c r="G104">
        <v>2.14</v>
      </c>
      <c r="H104">
        <v>6.3</v>
      </c>
      <c r="I104">
        <v>0.64500000000000002</v>
      </c>
      <c r="J104">
        <v>0.34</v>
      </c>
    </row>
    <row r="105" spans="1:10">
      <c r="A105">
        <v>60435405</v>
      </c>
      <c r="B105" t="s">
        <v>202</v>
      </c>
      <c r="C105" s="1">
        <v>43619</v>
      </c>
      <c r="D105" s="2">
        <v>0.36319444444444443</v>
      </c>
      <c r="E105">
        <v>0.78</v>
      </c>
      <c r="F105">
        <v>1.06</v>
      </c>
      <c r="G105">
        <v>2.82</v>
      </c>
      <c r="H105">
        <v>6</v>
      </c>
      <c r="I105">
        <v>0.375</v>
      </c>
      <c r="J105">
        <v>0.37</v>
      </c>
    </row>
    <row r="106" spans="1:10">
      <c r="A106">
        <v>60435405</v>
      </c>
      <c r="B106" t="s">
        <v>202</v>
      </c>
      <c r="C106" s="1">
        <v>43649</v>
      </c>
      <c r="D106" s="2">
        <v>0.53472222222222221</v>
      </c>
      <c r="E106">
        <v>0.74</v>
      </c>
      <c r="F106">
        <v>0.751</v>
      </c>
      <c r="G106">
        <v>2.34</v>
      </c>
      <c r="H106">
        <v>5.69</v>
      </c>
      <c r="I106">
        <v>0.32100000000000001</v>
      </c>
      <c r="J106">
        <v>0.41</v>
      </c>
    </row>
    <row r="107" spans="1:10">
      <c r="A107">
        <v>60436145</v>
      </c>
      <c r="B107" t="s">
        <v>202</v>
      </c>
      <c r="C107" s="1">
        <v>43524</v>
      </c>
      <c r="D107" s="2">
        <v>0.4993055555555555</v>
      </c>
      <c r="E107">
        <v>0.73</v>
      </c>
      <c r="F107">
        <v>0.67700000000000005</v>
      </c>
      <c r="G107">
        <v>5.66</v>
      </c>
      <c r="H107">
        <v>9.24</v>
      </c>
      <c r="I107">
        <v>0.12</v>
      </c>
      <c r="J107">
        <v>0.61</v>
      </c>
    </row>
    <row r="108" spans="1:10">
      <c r="A108">
        <v>60436145</v>
      </c>
      <c r="B108" t="s">
        <v>202</v>
      </c>
      <c r="C108" s="1">
        <v>43563</v>
      </c>
      <c r="D108" s="2">
        <v>0.50694444444444442</v>
      </c>
      <c r="E108">
        <v>0.76</v>
      </c>
      <c r="F108">
        <v>0.187</v>
      </c>
      <c r="G108">
        <v>6.05</v>
      </c>
      <c r="H108">
        <v>9.7799999999999994</v>
      </c>
      <c r="I108">
        <v>0.187</v>
      </c>
      <c r="J108">
        <v>0.62</v>
      </c>
    </row>
    <row r="109" spans="1:10">
      <c r="A109">
        <v>60436145</v>
      </c>
      <c r="B109" t="s">
        <v>202</v>
      </c>
      <c r="C109" s="1">
        <v>43591</v>
      </c>
      <c r="D109" s="2">
        <v>0.57986111111111105</v>
      </c>
      <c r="E109">
        <v>0.74</v>
      </c>
      <c r="F109">
        <v>1.03</v>
      </c>
      <c r="G109">
        <v>7.81</v>
      </c>
      <c r="H109">
        <v>10.1</v>
      </c>
      <c r="I109">
        <v>0.13200000000000001</v>
      </c>
      <c r="J109">
        <v>0.77</v>
      </c>
    </row>
    <row r="110" spans="1:10">
      <c r="A110">
        <v>60436145</v>
      </c>
      <c r="B110" t="s">
        <v>202</v>
      </c>
      <c r="C110" s="1">
        <v>43622</v>
      </c>
      <c r="D110" s="2">
        <v>0.3833333333333333</v>
      </c>
      <c r="F110">
        <v>0.63800000000000001</v>
      </c>
      <c r="G110">
        <v>5.43</v>
      </c>
      <c r="H110">
        <v>10.199999999999999</v>
      </c>
      <c r="I110">
        <v>0.11700000000000001</v>
      </c>
      <c r="J110">
        <v>0.53</v>
      </c>
    </row>
    <row r="111" spans="1:10">
      <c r="A111">
        <v>60436145</v>
      </c>
      <c r="B111" t="s">
        <v>202</v>
      </c>
      <c r="C111" s="1">
        <v>43647</v>
      </c>
      <c r="D111" s="2">
        <v>0.59930555555555554</v>
      </c>
      <c r="E111">
        <v>64</v>
      </c>
      <c r="F111">
        <v>0.58899999999999997</v>
      </c>
      <c r="G111">
        <v>6.45</v>
      </c>
      <c r="H111">
        <v>9.56</v>
      </c>
      <c r="I111">
        <v>9.0999999999999998E-2</v>
      </c>
      <c r="J111">
        <v>0.67</v>
      </c>
    </row>
    <row r="112" spans="1:10">
      <c r="A112">
        <v>60436185</v>
      </c>
      <c r="B112" t="s">
        <v>202</v>
      </c>
      <c r="C112" s="1">
        <v>43577</v>
      </c>
      <c r="D112" s="2">
        <v>0.51597222222222217</v>
      </c>
      <c r="E112">
        <v>91</v>
      </c>
      <c r="F112">
        <v>7.84</v>
      </c>
      <c r="G112">
        <v>16.2</v>
      </c>
      <c r="H112">
        <v>17.97</v>
      </c>
      <c r="I112">
        <v>0.48399999999999999</v>
      </c>
      <c r="J112">
        <v>0.9</v>
      </c>
    </row>
    <row r="113" spans="1:10">
      <c r="A113">
        <v>60436185</v>
      </c>
      <c r="B113" t="s">
        <v>202</v>
      </c>
      <c r="C113" s="1">
        <v>43626</v>
      </c>
      <c r="D113" s="2">
        <v>0.40416666666666662</v>
      </c>
      <c r="E113">
        <v>53</v>
      </c>
      <c r="F113">
        <v>4.4400000000000004</v>
      </c>
      <c r="G113">
        <v>10.6</v>
      </c>
      <c r="H113">
        <v>14.97</v>
      </c>
      <c r="I113">
        <v>0.41799999999999998</v>
      </c>
      <c r="J113">
        <v>0.71</v>
      </c>
    </row>
    <row r="114" spans="1:10">
      <c r="A114">
        <v>60436185</v>
      </c>
      <c r="B114" t="s">
        <v>202</v>
      </c>
      <c r="C114" s="1">
        <v>43648</v>
      </c>
      <c r="D114" s="2">
        <v>0.4597222222222222</v>
      </c>
      <c r="E114">
        <v>47</v>
      </c>
      <c r="F114">
        <v>3.41</v>
      </c>
      <c r="G114">
        <v>8.26</v>
      </c>
      <c r="H114">
        <v>13.67</v>
      </c>
      <c r="I114">
        <v>0.41399999999999998</v>
      </c>
      <c r="J114">
        <v>0.6</v>
      </c>
    </row>
    <row r="115" spans="1:10">
      <c r="A115">
        <v>60436186</v>
      </c>
      <c r="B115" t="s">
        <v>202</v>
      </c>
      <c r="C115" s="1">
        <v>43594</v>
      </c>
      <c r="D115" s="2">
        <v>0.56805555555555554</v>
      </c>
      <c r="E115">
        <v>143</v>
      </c>
      <c r="F115">
        <v>7.51</v>
      </c>
      <c r="G115">
        <v>17.399999999999999</v>
      </c>
      <c r="H115">
        <v>11.8</v>
      </c>
      <c r="I115">
        <v>0.43099999999999999</v>
      </c>
      <c r="J115">
        <v>1.48</v>
      </c>
    </row>
    <row r="116" spans="1:10">
      <c r="A116">
        <v>60436186</v>
      </c>
      <c r="B116" t="s">
        <v>202</v>
      </c>
      <c r="C116" s="1">
        <v>43622</v>
      </c>
      <c r="D116" s="2">
        <v>0.4777777777777778</v>
      </c>
      <c r="E116">
        <v>108</v>
      </c>
      <c r="F116">
        <v>3.04</v>
      </c>
      <c r="G116">
        <v>13.4</v>
      </c>
      <c r="H116">
        <v>12.5</v>
      </c>
      <c r="I116">
        <v>0.22700000000000001</v>
      </c>
      <c r="J116">
        <v>1.07</v>
      </c>
    </row>
    <row r="117" spans="1:10">
      <c r="A117">
        <v>60436186</v>
      </c>
      <c r="B117" t="s">
        <v>202</v>
      </c>
      <c r="C117" s="1">
        <v>43648</v>
      </c>
      <c r="D117" s="2">
        <v>0.58611111111111114</v>
      </c>
      <c r="E117">
        <v>92</v>
      </c>
      <c r="F117">
        <v>1.1000000000000001</v>
      </c>
      <c r="G117">
        <v>9.82</v>
      </c>
      <c r="H117">
        <v>10.91</v>
      </c>
      <c r="I117">
        <v>0.112</v>
      </c>
      <c r="J117">
        <v>0.9</v>
      </c>
    </row>
    <row r="118" spans="1:10">
      <c r="A118">
        <v>60436195</v>
      </c>
      <c r="B118" t="s">
        <v>202</v>
      </c>
      <c r="C118" s="1">
        <v>43532</v>
      </c>
      <c r="D118" s="2">
        <v>0.50624999999999998</v>
      </c>
      <c r="E118">
        <v>54</v>
      </c>
      <c r="F118">
        <v>0.95499999999999996</v>
      </c>
      <c r="G118">
        <v>1.64</v>
      </c>
      <c r="H118">
        <v>4.75</v>
      </c>
      <c r="I118">
        <v>0.58399999999999996</v>
      </c>
      <c r="J118">
        <v>0.34</v>
      </c>
    </row>
    <row r="119" spans="1:10">
      <c r="A119">
        <v>60436195</v>
      </c>
      <c r="B119" t="s">
        <v>202</v>
      </c>
      <c r="C119" s="1">
        <v>43563</v>
      </c>
      <c r="D119" s="2">
        <v>0.37986111111111115</v>
      </c>
      <c r="E119">
        <v>63</v>
      </c>
      <c r="F119">
        <v>1.49</v>
      </c>
      <c r="G119">
        <v>2.0299999999999998</v>
      </c>
      <c r="H119">
        <v>4.8</v>
      </c>
      <c r="I119">
        <v>0.73399999999999999</v>
      </c>
      <c r="J119">
        <v>0.42</v>
      </c>
    </row>
    <row r="120" spans="1:10">
      <c r="A120">
        <v>60436300</v>
      </c>
      <c r="B120" t="s">
        <v>202</v>
      </c>
      <c r="C120" s="1">
        <v>43525</v>
      </c>
      <c r="D120" s="2">
        <v>0.40972222222222227</v>
      </c>
      <c r="E120">
        <v>148</v>
      </c>
      <c r="F120">
        <v>13.4</v>
      </c>
      <c r="G120">
        <v>31.6</v>
      </c>
      <c r="H120">
        <v>21.11</v>
      </c>
      <c r="I120">
        <v>0.42299999999999999</v>
      </c>
      <c r="J120">
        <v>1.5</v>
      </c>
    </row>
    <row r="121" spans="1:10">
      <c r="A121">
        <v>60436300</v>
      </c>
      <c r="B121" t="s">
        <v>202</v>
      </c>
      <c r="C121" s="1">
        <v>43594</v>
      </c>
      <c r="D121" s="2">
        <v>0.40138888888888885</v>
      </c>
      <c r="E121">
        <v>154</v>
      </c>
      <c r="F121">
        <v>15.2</v>
      </c>
      <c r="G121">
        <v>33.4</v>
      </c>
      <c r="H121">
        <v>21.93</v>
      </c>
      <c r="I121">
        <v>0.45700000000000002</v>
      </c>
      <c r="J121">
        <v>1.52</v>
      </c>
    </row>
    <row r="122" spans="1:10">
      <c r="A122">
        <v>60436300</v>
      </c>
      <c r="B122" t="s">
        <v>202</v>
      </c>
      <c r="C122" s="1">
        <v>43651</v>
      </c>
      <c r="D122" s="2">
        <v>0.40277777777777773</v>
      </c>
      <c r="E122">
        <v>84</v>
      </c>
      <c r="F122">
        <v>5.7</v>
      </c>
      <c r="G122">
        <v>17.100000000000001</v>
      </c>
      <c r="H122">
        <v>19.2</v>
      </c>
      <c r="I122">
        <v>0.33400000000000002</v>
      </c>
      <c r="J122">
        <v>0.89</v>
      </c>
    </row>
    <row r="123" spans="1:10">
      <c r="A123">
        <v>60436400</v>
      </c>
      <c r="B123" t="s">
        <v>202</v>
      </c>
      <c r="C123" s="1">
        <v>43507</v>
      </c>
      <c r="D123" s="2">
        <v>0.67152777777777783</v>
      </c>
      <c r="E123">
        <v>58</v>
      </c>
      <c r="F123">
        <v>0.78700000000000003</v>
      </c>
      <c r="G123">
        <v>2.68</v>
      </c>
      <c r="H123">
        <v>7</v>
      </c>
      <c r="I123">
        <v>0.29299999999999998</v>
      </c>
      <c r="J123">
        <v>0.38</v>
      </c>
    </row>
    <row r="124" spans="1:10">
      <c r="A124">
        <v>60436400</v>
      </c>
      <c r="B124" t="s">
        <v>202</v>
      </c>
      <c r="C124" s="1">
        <v>43560</v>
      </c>
      <c r="D124" s="2">
        <v>0.50972222222222219</v>
      </c>
      <c r="E124">
        <v>64</v>
      </c>
      <c r="F124">
        <v>1.5</v>
      </c>
      <c r="G124">
        <v>3.71</v>
      </c>
      <c r="H124">
        <v>7.3</v>
      </c>
      <c r="I124">
        <v>0.40400000000000003</v>
      </c>
      <c r="J124">
        <v>0.51</v>
      </c>
    </row>
    <row r="125" spans="1:10">
      <c r="A125">
        <v>60436400</v>
      </c>
      <c r="B125" t="s">
        <v>202</v>
      </c>
      <c r="C125" s="1">
        <v>43578</v>
      </c>
      <c r="D125" s="2">
        <v>0.34375</v>
      </c>
      <c r="E125">
        <v>68</v>
      </c>
      <c r="F125">
        <v>1.93</v>
      </c>
      <c r="G125">
        <v>4.01</v>
      </c>
      <c r="H125">
        <v>7.05</v>
      </c>
      <c r="I125">
        <v>0.48199999999999998</v>
      </c>
      <c r="J125">
        <v>0.56999999999999995</v>
      </c>
    </row>
    <row r="126" spans="1:10">
      <c r="A126">
        <v>60436400</v>
      </c>
      <c r="B126" t="s">
        <v>202</v>
      </c>
      <c r="C126" s="1">
        <v>43607</v>
      </c>
      <c r="D126" s="2">
        <v>0.3743055555555555</v>
      </c>
      <c r="E126">
        <v>59</v>
      </c>
      <c r="F126">
        <v>0.96199999999999997</v>
      </c>
      <c r="G126">
        <v>2.95</v>
      </c>
      <c r="H126">
        <v>7</v>
      </c>
      <c r="I126">
        <v>0.32600000000000001</v>
      </c>
      <c r="J126">
        <v>0.42</v>
      </c>
    </row>
    <row r="127" spans="1:10">
      <c r="A127">
        <v>60436400</v>
      </c>
      <c r="B127" t="s">
        <v>202</v>
      </c>
      <c r="C127" s="1">
        <v>43641</v>
      </c>
      <c r="D127" s="2">
        <v>0.40972222222222227</v>
      </c>
      <c r="E127">
        <v>53</v>
      </c>
      <c r="F127">
        <v>0.56999999999999995</v>
      </c>
      <c r="G127">
        <v>2.42</v>
      </c>
      <c r="H127">
        <v>6.85</v>
      </c>
      <c r="I127">
        <v>0.23599999999999999</v>
      </c>
      <c r="J127">
        <v>0.35</v>
      </c>
    </row>
    <row r="128" spans="1:10">
      <c r="A128">
        <v>60443830</v>
      </c>
      <c r="B128" t="s">
        <v>202</v>
      </c>
      <c r="C128" s="1">
        <v>43486</v>
      </c>
      <c r="D128" s="2">
        <v>0.53611111111111109</v>
      </c>
      <c r="E128">
        <v>64</v>
      </c>
      <c r="F128">
        <v>2.06</v>
      </c>
      <c r="G128">
        <v>6.47</v>
      </c>
      <c r="H128">
        <v>8</v>
      </c>
      <c r="I128">
        <v>0.317</v>
      </c>
      <c r="J128">
        <v>0.81</v>
      </c>
    </row>
    <row r="129" spans="1:10">
      <c r="A129">
        <v>60443830</v>
      </c>
      <c r="B129" t="s">
        <v>202</v>
      </c>
      <c r="C129" s="1">
        <v>43553</v>
      </c>
      <c r="D129" s="2">
        <v>0.47361111111111115</v>
      </c>
      <c r="E129">
        <v>96</v>
      </c>
      <c r="F129">
        <v>3.82</v>
      </c>
      <c r="G129">
        <v>7.86</v>
      </c>
      <c r="H129">
        <v>8.4</v>
      </c>
      <c r="I129">
        <v>0.48599999999999999</v>
      </c>
      <c r="J129">
        <v>0.94</v>
      </c>
    </row>
    <row r="130" spans="1:10">
      <c r="A130">
        <v>60443830</v>
      </c>
      <c r="B130" t="s">
        <v>202</v>
      </c>
      <c r="C130" s="1">
        <v>43588</v>
      </c>
      <c r="D130" s="2">
        <v>0.4465277777777778</v>
      </c>
      <c r="E130">
        <v>128</v>
      </c>
      <c r="F130">
        <v>6.91</v>
      </c>
      <c r="G130">
        <v>12.3</v>
      </c>
      <c r="H130">
        <v>12.43</v>
      </c>
      <c r="I130">
        <v>0.56100000000000005</v>
      </c>
      <c r="J130">
        <v>0.99</v>
      </c>
    </row>
    <row r="131" spans="1:10">
      <c r="A131">
        <v>60443830</v>
      </c>
      <c r="B131" t="s">
        <v>202</v>
      </c>
      <c r="C131" s="1">
        <v>43622</v>
      </c>
      <c r="D131" s="2">
        <v>0.3888888888888889</v>
      </c>
      <c r="E131">
        <v>81</v>
      </c>
      <c r="F131">
        <v>2.79</v>
      </c>
      <c r="G131">
        <v>7.22</v>
      </c>
      <c r="H131">
        <v>9.1</v>
      </c>
      <c r="I131">
        <v>0.38600000000000001</v>
      </c>
      <c r="J131">
        <v>0.79</v>
      </c>
    </row>
    <row r="132" spans="1:10">
      <c r="A132">
        <v>60443830</v>
      </c>
      <c r="B132" t="s">
        <v>202</v>
      </c>
      <c r="C132" s="1">
        <v>43651</v>
      </c>
      <c r="D132" s="2">
        <v>0.59375</v>
      </c>
      <c r="E132">
        <v>72</v>
      </c>
      <c r="F132">
        <v>1.86</v>
      </c>
      <c r="G132">
        <v>4.8099999999999996</v>
      </c>
      <c r="H132">
        <v>8.49</v>
      </c>
      <c r="I132">
        <v>0.38700000000000001</v>
      </c>
      <c r="J132">
        <v>0.56999999999999995</v>
      </c>
    </row>
    <row r="133" spans="1:10">
      <c r="A133">
        <v>60443975</v>
      </c>
      <c r="B133" t="s">
        <v>202</v>
      </c>
      <c r="C133" s="1">
        <v>43507</v>
      </c>
      <c r="D133" s="2">
        <v>0.57708333333333328</v>
      </c>
      <c r="E133">
        <v>43</v>
      </c>
      <c r="F133">
        <v>0.15</v>
      </c>
      <c r="G133">
        <v>0.50600000000000001</v>
      </c>
      <c r="H133">
        <v>3.38</v>
      </c>
      <c r="I133">
        <v>0.29599999999999999</v>
      </c>
      <c r="J133">
        <v>0.15</v>
      </c>
    </row>
    <row r="134" spans="1:10">
      <c r="A134">
        <v>60443975</v>
      </c>
      <c r="B134" t="s">
        <v>202</v>
      </c>
      <c r="C134" s="1">
        <v>43552</v>
      </c>
      <c r="D134" s="2">
        <v>0.33402777777777781</v>
      </c>
      <c r="E134">
        <v>51</v>
      </c>
      <c r="F134">
        <v>0.48899999999999999</v>
      </c>
      <c r="G134">
        <v>0.83399999999999996</v>
      </c>
      <c r="H134">
        <v>3.7</v>
      </c>
      <c r="I134">
        <v>0.58599999999999997</v>
      </c>
      <c r="J134">
        <v>0.22</v>
      </c>
    </row>
    <row r="135" spans="1:10">
      <c r="A135">
        <v>60443975</v>
      </c>
      <c r="B135" t="s">
        <v>202</v>
      </c>
      <c r="C135" s="1">
        <v>43578</v>
      </c>
      <c r="D135" s="2">
        <v>0.62847222222222221</v>
      </c>
      <c r="E135">
        <v>46</v>
      </c>
      <c r="F135">
        <v>0.30499999999999999</v>
      </c>
      <c r="G135">
        <v>0.73699999999999999</v>
      </c>
      <c r="H135">
        <v>3.92</v>
      </c>
      <c r="I135">
        <v>0.41399999999999998</v>
      </c>
      <c r="J135">
        <v>0.19</v>
      </c>
    </row>
    <row r="136" spans="1:10">
      <c r="A136">
        <v>60443975</v>
      </c>
      <c r="B136" t="s">
        <v>202</v>
      </c>
      <c r="C136" s="1">
        <v>43608</v>
      </c>
      <c r="D136" s="2">
        <v>0.5708333333333333</v>
      </c>
      <c r="E136">
        <v>42</v>
      </c>
      <c r="F136">
        <v>0.189</v>
      </c>
      <c r="G136">
        <v>0.56699999999999995</v>
      </c>
      <c r="H136">
        <v>3.5</v>
      </c>
      <c r="I136">
        <v>0.33400000000000002</v>
      </c>
      <c r="J136">
        <v>0.16</v>
      </c>
    </row>
    <row r="137" spans="1:10">
      <c r="A137">
        <v>60443975</v>
      </c>
      <c r="B137" t="s">
        <v>202</v>
      </c>
      <c r="C137" s="1">
        <v>43637</v>
      </c>
      <c r="D137" s="2">
        <v>0.54999999999999993</v>
      </c>
      <c r="E137">
        <v>40</v>
      </c>
      <c r="F137">
        <v>0.14599999999999999</v>
      </c>
      <c r="G137">
        <v>0.51</v>
      </c>
      <c r="H137">
        <v>3.45</v>
      </c>
      <c r="I137">
        <v>0.28699999999999998</v>
      </c>
      <c r="J137">
        <v>0.15</v>
      </c>
    </row>
    <row r="138" spans="1:10">
      <c r="A138">
        <v>60444035</v>
      </c>
      <c r="B138" t="s">
        <v>202</v>
      </c>
      <c r="C138" s="1">
        <v>43515</v>
      </c>
      <c r="D138" s="2">
        <v>0.66527777777777775</v>
      </c>
      <c r="E138">
        <v>65</v>
      </c>
      <c r="F138">
        <v>0.9</v>
      </c>
      <c r="G138">
        <v>4.0199999999999996</v>
      </c>
      <c r="H138">
        <v>11.7</v>
      </c>
      <c r="I138">
        <v>0.224</v>
      </c>
      <c r="J138">
        <v>0.34</v>
      </c>
    </row>
    <row r="139" spans="1:10">
      <c r="A139">
        <v>60444035</v>
      </c>
      <c r="B139" t="s">
        <v>202</v>
      </c>
      <c r="C139" s="1">
        <v>43552</v>
      </c>
      <c r="D139" s="2">
        <v>0.4055555555555555</v>
      </c>
      <c r="E139">
        <v>73</v>
      </c>
      <c r="F139">
        <v>1.76</v>
      </c>
      <c r="G139">
        <v>4.8899999999999997</v>
      </c>
      <c r="H139">
        <v>9.8000000000000007</v>
      </c>
      <c r="I139">
        <v>0.35899999999999999</v>
      </c>
      <c r="J139">
        <v>0.5</v>
      </c>
    </row>
    <row r="140" spans="1:10">
      <c r="A140">
        <v>60444035</v>
      </c>
      <c r="B140" t="s">
        <v>202</v>
      </c>
      <c r="C140" s="1">
        <v>43578</v>
      </c>
      <c r="D140" s="2">
        <v>0.52152777777777781</v>
      </c>
      <c r="E140">
        <v>67</v>
      </c>
      <c r="F140">
        <v>1.33</v>
      </c>
      <c r="G140">
        <v>4.26</v>
      </c>
      <c r="H140">
        <v>11.95</v>
      </c>
      <c r="I140">
        <v>0.311</v>
      </c>
      <c r="J140">
        <v>0.36</v>
      </c>
    </row>
    <row r="141" spans="1:10">
      <c r="A141">
        <v>60444035</v>
      </c>
      <c r="B141" t="s">
        <v>202</v>
      </c>
      <c r="C141" s="1">
        <v>43607</v>
      </c>
      <c r="D141" s="2">
        <v>0.59722222222222221</v>
      </c>
      <c r="E141">
        <v>62</v>
      </c>
      <c r="F141">
        <v>0.79900000000000004</v>
      </c>
      <c r="G141">
        <v>4.55</v>
      </c>
      <c r="H141">
        <v>12.1</v>
      </c>
      <c r="I141">
        <v>0.17599999999999999</v>
      </c>
      <c r="J141">
        <v>0.38</v>
      </c>
    </row>
    <row r="142" spans="1:10">
      <c r="A142">
        <v>60444035</v>
      </c>
      <c r="B142" t="s">
        <v>202</v>
      </c>
      <c r="C142" s="1">
        <v>43641</v>
      </c>
      <c r="D142" s="2">
        <v>0.67361111111111116</v>
      </c>
      <c r="E142">
        <v>59</v>
      </c>
      <c r="F142">
        <v>0.57199999999999995</v>
      </c>
      <c r="G142">
        <v>3.13</v>
      </c>
      <c r="H142">
        <v>11.9</v>
      </c>
      <c r="I142">
        <v>0.183</v>
      </c>
      <c r="J142">
        <v>0.26</v>
      </c>
    </row>
    <row r="143" spans="1:10">
      <c r="A143">
        <v>60471185</v>
      </c>
      <c r="B143" t="s">
        <v>202</v>
      </c>
      <c r="C143" s="1">
        <v>43508</v>
      </c>
      <c r="D143" s="2">
        <v>0.61805555555555558</v>
      </c>
      <c r="E143">
        <v>54</v>
      </c>
      <c r="F143">
        <v>1.36</v>
      </c>
      <c r="G143">
        <v>2.4300000000000002</v>
      </c>
      <c r="H143">
        <v>7</v>
      </c>
      <c r="I143">
        <v>0.55800000000000005</v>
      </c>
      <c r="J143">
        <v>0.35</v>
      </c>
    </row>
    <row r="144" spans="1:10">
      <c r="A144">
        <v>60471185</v>
      </c>
      <c r="B144" t="s">
        <v>202</v>
      </c>
      <c r="C144" s="1">
        <v>43549</v>
      </c>
      <c r="D144" s="2">
        <v>0.44444444444444442</v>
      </c>
      <c r="E144">
        <v>75</v>
      </c>
      <c r="F144">
        <v>2.42</v>
      </c>
      <c r="G144">
        <v>4.2</v>
      </c>
      <c r="H144">
        <v>7.2</v>
      </c>
      <c r="I144">
        <v>0.57699999999999996</v>
      </c>
      <c r="J144">
        <v>0.57999999999999996</v>
      </c>
    </row>
    <row r="145" spans="1:10">
      <c r="A145">
        <v>60471185</v>
      </c>
      <c r="B145" t="s">
        <v>202</v>
      </c>
      <c r="C145" s="1">
        <v>43589</v>
      </c>
      <c r="D145" s="2">
        <v>0.57638888888888895</v>
      </c>
      <c r="E145">
        <v>92</v>
      </c>
      <c r="F145">
        <v>3.09</v>
      </c>
      <c r="G145">
        <v>5.03</v>
      </c>
      <c r="H145">
        <v>7.45</v>
      </c>
      <c r="I145">
        <v>0.61399999999999999</v>
      </c>
      <c r="J145">
        <v>0.68</v>
      </c>
    </row>
    <row r="146" spans="1:10">
      <c r="A146">
        <v>60471185</v>
      </c>
      <c r="B146" t="s">
        <v>202</v>
      </c>
      <c r="C146" s="1">
        <v>43619</v>
      </c>
      <c r="D146" s="2">
        <v>0.40208333333333335</v>
      </c>
      <c r="E146">
        <v>47</v>
      </c>
      <c r="F146">
        <v>1.23</v>
      </c>
      <c r="G146">
        <v>2.08</v>
      </c>
      <c r="H146">
        <v>7.1</v>
      </c>
      <c r="I146">
        <v>0.59099999999999997</v>
      </c>
      <c r="J146">
        <v>0.28999999999999998</v>
      </c>
    </row>
    <row r="147" spans="1:10">
      <c r="A147">
        <v>60471185</v>
      </c>
      <c r="B147" t="s">
        <v>202</v>
      </c>
      <c r="C147" s="1">
        <v>43650</v>
      </c>
      <c r="D147" s="2">
        <v>0.62777777777777777</v>
      </c>
      <c r="E147">
        <v>42</v>
      </c>
      <c r="F147">
        <v>0.91500000000000004</v>
      </c>
      <c r="G147">
        <v>1.64</v>
      </c>
      <c r="H147">
        <v>6.9</v>
      </c>
      <c r="I147">
        <v>0.55800000000000005</v>
      </c>
      <c r="J147">
        <v>0.24</v>
      </c>
    </row>
    <row r="148" spans="1:10">
      <c r="A148">
        <v>60472240</v>
      </c>
      <c r="B148" t="s">
        <v>202</v>
      </c>
      <c r="C148" s="1">
        <v>43522</v>
      </c>
      <c r="D148" s="2">
        <v>0.57013888888888886</v>
      </c>
      <c r="E148">
        <v>15</v>
      </c>
      <c r="F148">
        <v>0.93500000000000005</v>
      </c>
      <c r="G148">
        <v>3.19</v>
      </c>
      <c r="H148">
        <v>7.5</v>
      </c>
      <c r="I148">
        <v>0.29299999999999998</v>
      </c>
      <c r="J148">
        <v>0.43</v>
      </c>
    </row>
    <row r="149" spans="1:10">
      <c r="A149">
        <v>60472240</v>
      </c>
      <c r="B149" t="s">
        <v>202</v>
      </c>
      <c r="C149" s="1">
        <v>43549</v>
      </c>
      <c r="D149" s="2">
        <v>0.56458333333333333</v>
      </c>
      <c r="E149">
        <v>39</v>
      </c>
      <c r="F149">
        <v>2.5099999999999998</v>
      </c>
      <c r="G149">
        <v>4.97</v>
      </c>
      <c r="H149">
        <v>7.65</v>
      </c>
      <c r="I149">
        <v>0.504</v>
      </c>
      <c r="J149">
        <v>0.65</v>
      </c>
    </row>
    <row r="150" spans="1:10">
      <c r="A150">
        <v>60472240</v>
      </c>
      <c r="B150" t="s">
        <v>202</v>
      </c>
      <c r="C150" s="1">
        <v>43589</v>
      </c>
      <c r="D150" s="2">
        <v>0.44513888888888892</v>
      </c>
      <c r="E150">
        <v>38</v>
      </c>
      <c r="F150">
        <v>2.33</v>
      </c>
      <c r="G150">
        <v>4.6900000000000004</v>
      </c>
      <c r="H150">
        <v>7.75</v>
      </c>
      <c r="I150">
        <v>0.498</v>
      </c>
      <c r="J150">
        <v>0.6</v>
      </c>
    </row>
    <row r="151" spans="1:10">
      <c r="A151">
        <v>60472240</v>
      </c>
      <c r="B151" t="s">
        <v>202</v>
      </c>
      <c r="C151" s="1">
        <v>43619</v>
      </c>
      <c r="D151" s="2">
        <v>0.54375000000000007</v>
      </c>
      <c r="E151">
        <v>21</v>
      </c>
      <c r="F151">
        <v>1.26</v>
      </c>
      <c r="G151">
        <v>3.59</v>
      </c>
      <c r="H151">
        <v>7.9</v>
      </c>
      <c r="I151">
        <v>0.35099999999999998</v>
      </c>
      <c r="J151">
        <v>0.46</v>
      </c>
    </row>
    <row r="152" spans="1:10">
      <c r="A152">
        <v>60472240</v>
      </c>
      <c r="B152" t="s">
        <v>202</v>
      </c>
      <c r="C152" s="1">
        <v>43649</v>
      </c>
      <c r="D152" s="2">
        <v>0.56597222222222221</v>
      </c>
      <c r="E152">
        <v>17</v>
      </c>
      <c r="F152">
        <v>1.08</v>
      </c>
      <c r="G152">
        <v>3.38</v>
      </c>
      <c r="H152">
        <v>7.9</v>
      </c>
      <c r="I152">
        <v>0.318</v>
      </c>
      <c r="J152">
        <v>0.43</v>
      </c>
    </row>
    <row r="153" spans="1:10">
      <c r="A153">
        <v>60473000</v>
      </c>
      <c r="B153" t="s">
        <v>202</v>
      </c>
      <c r="C153" s="1">
        <v>43522</v>
      </c>
      <c r="D153" s="2">
        <v>0.39513888888888887</v>
      </c>
      <c r="E153">
        <v>70</v>
      </c>
      <c r="F153">
        <v>0.77800000000000002</v>
      </c>
      <c r="G153">
        <v>1.92</v>
      </c>
      <c r="H153">
        <v>6.7</v>
      </c>
      <c r="I153">
        <v>0.40500000000000003</v>
      </c>
      <c r="J153">
        <v>0.28999999999999998</v>
      </c>
    </row>
    <row r="154" spans="1:10">
      <c r="A154">
        <v>60473000</v>
      </c>
      <c r="B154" t="s">
        <v>202</v>
      </c>
      <c r="C154" s="1">
        <v>43556</v>
      </c>
      <c r="D154" s="2">
        <v>0.37638888888888888</v>
      </c>
      <c r="E154">
        <v>90</v>
      </c>
      <c r="F154">
        <v>2.2599999999999998</v>
      </c>
      <c r="G154">
        <v>3.09</v>
      </c>
      <c r="H154">
        <v>6.8</v>
      </c>
      <c r="I154">
        <v>0.73099999999999998</v>
      </c>
      <c r="J154">
        <v>0.46</v>
      </c>
    </row>
    <row r="155" spans="1:10">
      <c r="A155">
        <v>60473000</v>
      </c>
      <c r="B155" t="s">
        <v>202</v>
      </c>
      <c r="C155" s="1">
        <v>43589</v>
      </c>
      <c r="D155" s="2">
        <v>0.3347222222222222</v>
      </c>
      <c r="E155">
        <v>95</v>
      </c>
      <c r="F155">
        <v>2.75</v>
      </c>
      <c r="G155">
        <v>3.27</v>
      </c>
      <c r="H155">
        <v>6.77</v>
      </c>
      <c r="I155">
        <v>0.83899999999999997</v>
      </c>
      <c r="J155">
        <v>0.48</v>
      </c>
    </row>
    <row r="156" spans="1:10">
      <c r="A156">
        <v>60473000</v>
      </c>
      <c r="B156" t="s">
        <v>202</v>
      </c>
      <c r="C156" s="1">
        <v>43616</v>
      </c>
      <c r="D156" s="2">
        <v>0.56388888888888888</v>
      </c>
      <c r="E156">
        <v>77</v>
      </c>
      <c r="F156">
        <v>1.23</v>
      </c>
      <c r="G156">
        <v>2.27</v>
      </c>
      <c r="H156">
        <v>6.65</v>
      </c>
      <c r="I156">
        <v>0.54100000000000004</v>
      </c>
      <c r="J156">
        <v>0.34</v>
      </c>
    </row>
    <row r="157" spans="1:10">
      <c r="A157">
        <v>60473000</v>
      </c>
      <c r="B157" t="s">
        <v>202</v>
      </c>
      <c r="C157" s="1">
        <v>43649</v>
      </c>
      <c r="D157" s="2">
        <v>0.4513888888888889</v>
      </c>
      <c r="E157">
        <v>73</v>
      </c>
      <c r="F157">
        <v>0.89800000000000002</v>
      </c>
      <c r="G157">
        <v>1.99</v>
      </c>
      <c r="H157">
        <v>6.7</v>
      </c>
      <c r="I157">
        <v>0.45200000000000001</v>
      </c>
      <c r="J157">
        <v>0.3</v>
      </c>
    </row>
    <row r="158" spans="1:10">
      <c r="A158">
        <v>60474300</v>
      </c>
      <c r="B158" t="s">
        <v>202</v>
      </c>
      <c r="C158" s="1">
        <v>43518</v>
      </c>
      <c r="D158" s="2">
        <v>0.69236111111111109</v>
      </c>
      <c r="E158">
        <v>51</v>
      </c>
      <c r="F158">
        <v>2.02</v>
      </c>
      <c r="G158">
        <v>2.95</v>
      </c>
      <c r="H158">
        <v>4.8</v>
      </c>
      <c r="I158">
        <v>0.68400000000000005</v>
      </c>
      <c r="J158">
        <v>0.62</v>
      </c>
    </row>
    <row r="159" spans="1:10">
      <c r="A159">
        <v>60474300</v>
      </c>
      <c r="B159" t="s">
        <v>202</v>
      </c>
      <c r="C159" s="1">
        <v>43550</v>
      </c>
      <c r="D159" s="2">
        <v>0.3430555555555555</v>
      </c>
      <c r="E159">
        <v>65</v>
      </c>
      <c r="F159">
        <v>2.82</v>
      </c>
      <c r="G159">
        <v>3.19</v>
      </c>
      <c r="H159">
        <v>4.2</v>
      </c>
      <c r="I159">
        <v>0.88500000000000001</v>
      </c>
      <c r="J159">
        <v>0.76</v>
      </c>
    </row>
    <row r="160" spans="1:10">
      <c r="A160">
        <v>60474300</v>
      </c>
      <c r="B160" t="s">
        <v>202</v>
      </c>
      <c r="C160" s="1">
        <v>43572</v>
      </c>
      <c r="D160" s="2">
        <v>0.5625</v>
      </c>
      <c r="E160">
        <v>70</v>
      </c>
      <c r="F160">
        <v>3.72</v>
      </c>
      <c r="G160">
        <v>4.18</v>
      </c>
      <c r="H160">
        <v>4.8499999999999996</v>
      </c>
      <c r="I160">
        <v>0.88900000000000001</v>
      </c>
      <c r="J160">
        <v>0.86</v>
      </c>
    </row>
    <row r="161" spans="1:10">
      <c r="A161">
        <v>60474300</v>
      </c>
      <c r="B161" t="s">
        <v>202</v>
      </c>
      <c r="C161" s="1">
        <v>43613</v>
      </c>
      <c r="D161" s="2">
        <v>0.57638888888888895</v>
      </c>
      <c r="E161">
        <v>53</v>
      </c>
      <c r="F161">
        <v>1.78</v>
      </c>
      <c r="G161">
        <v>3.2</v>
      </c>
      <c r="H161">
        <v>4.8499999999999996</v>
      </c>
      <c r="I161">
        <v>0.55800000000000005</v>
      </c>
      <c r="J161">
        <v>0.66</v>
      </c>
    </row>
    <row r="162" spans="1:10">
      <c r="A162">
        <v>60474300</v>
      </c>
      <c r="B162" t="s">
        <v>202</v>
      </c>
      <c r="C162" s="1">
        <v>43643</v>
      </c>
      <c r="D162" s="2">
        <v>0.61319444444444449</v>
      </c>
      <c r="E162">
        <v>47</v>
      </c>
      <c r="F162">
        <v>1.49</v>
      </c>
      <c r="G162">
        <v>3.02</v>
      </c>
      <c r="H162">
        <v>5</v>
      </c>
      <c r="I162">
        <v>0.49099999999999999</v>
      </c>
      <c r="J162">
        <v>0.61</v>
      </c>
    </row>
    <row r="163" spans="1:10">
      <c r="A163">
        <v>60476155</v>
      </c>
      <c r="B163" t="s">
        <v>202</v>
      </c>
      <c r="C163" s="1">
        <v>43528</v>
      </c>
      <c r="D163" s="2">
        <v>0.42708333333333331</v>
      </c>
      <c r="E163">
        <v>181</v>
      </c>
      <c r="F163">
        <v>12.8</v>
      </c>
      <c r="G163">
        <v>12.4</v>
      </c>
      <c r="H163">
        <v>12.41</v>
      </c>
      <c r="I163">
        <v>1.034</v>
      </c>
      <c r="J163">
        <v>1</v>
      </c>
    </row>
    <row r="164" spans="1:10">
      <c r="A164">
        <v>60476155</v>
      </c>
      <c r="B164" t="s">
        <v>202</v>
      </c>
      <c r="C164" s="1">
        <v>43587</v>
      </c>
      <c r="D164" s="2">
        <v>0.44305555555555554</v>
      </c>
      <c r="E164">
        <v>164</v>
      </c>
      <c r="F164">
        <v>9.2200000000000006</v>
      </c>
      <c r="G164">
        <v>9.56</v>
      </c>
      <c r="H164">
        <v>9.85</v>
      </c>
      <c r="I164">
        <v>0.96399999999999997</v>
      </c>
      <c r="J164">
        <v>0.97</v>
      </c>
    </row>
    <row r="165" spans="1:10">
      <c r="A165">
        <v>60476155</v>
      </c>
      <c r="B165" t="s">
        <v>202</v>
      </c>
      <c r="C165" s="1">
        <v>43621</v>
      </c>
      <c r="D165" s="2">
        <v>0.50347222222222221</v>
      </c>
      <c r="E165">
        <v>140</v>
      </c>
      <c r="F165">
        <v>6.12</v>
      </c>
      <c r="G165">
        <v>8.1199999999999992</v>
      </c>
      <c r="H165">
        <v>9.19</v>
      </c>
      <c r="I165">
        <v>0.75600000000000001</v>
      </c>
      <c r="J165">
        <v>0.88</v>
      </c>
    </row>
    <row r="166" spans="1:10">
      <c r="A166">
        <v>60476155</v>
      </c>
      <c r="B166" t="s">
        <v>202</v>
      </c>
      <c r="C166" s="1">
        <v>43640</v>
      </c>
      <c r="D166" s="2">
        <v>0.61597222222222225</v>
      </c>
      <c r="E166">
        <v>130</v>
      </c>
      <c r="F166">
        <v>5.54</v>
      </c>
      <c r="G166">
        <v>7.89</v>
      </c>
      <c r="H166">
        <v>9.23</v>
      </c>
      <c r="I166">
        <v>0.70199999999999996</v>
      </c>
      <c r="J166">
        <v>0.85</v>
      </c>
    </row>
    <row r="167" spans="1:10">
      <c r="A167">
        <v>60477380</v>
      </c>
      <c r="B167" t="s">
        <v>202</v>
      </c>
      <c r="C167" s="1">
        <v>43518</v>
      </c>
      <c r="D167" s="2">
        <v>0.375</v>
      </c>
      <c r="E167">
        <v>65</v>
      </c>
      <c r="F167">
        <v>0.26</v>
      </c>
      <c r="G167">
        <v>0.82099999999999995</v>
      </c>
      <c r="H167">
        <v>2.8</v>
      </c>
      <c r="I167">
        <v>0.317</v>
      </c>
      <c r="J167">
        <v>0.28999999999999998</v>
      </c>
    </row>
    <row r="168" spans="1:10">
      <c r="A168">
        <v>60477380</v>
      </c>
      <c r="B168" t="s">
        <v>202</v>
      </c>
      <c r="C168" s="1">
        <v>43551</v>
      </c>
      <c r="D168" s="2">
        <v>0.49513888888888885</v>
      </c>
      <c r="E168">
        <v>133</v>
      </c>
      <c r="F168">
        <v>4.1900000000000004</v>
      </c>
      <c r="G168">
        <v>4.9400000000000004</v>
      </c>
      <c r="H168">
        <v>9.18</v>
      </c>
      <c r="I168">
        <v>0.86499999999999999</v>
      </c>
      <c r="J168">
        <v>0.54</v>
      </c>
    </row>
    <row r="169" spans="1:10">
      <c r="A169">
        <v>60477380</v>
      </c>
      <c r="B169" t="s">
        <v>202</v>
      </c>
      <c r="C169" s="1">
        <v>43585</v>
      </c>
      <c r="D169" s="2">
        <v>0.39930555555555558</v>
      </c>
      <c r="E169">
        <v>94</v>
      </c>
      <c r="F169">
        <v>1.33</v>
      </c>
      <c r="G169">
        <v>3.3</v>
      </c>
      <c r="H169">
        <v>7</v>
      </c>
      <c r="I169">
        <v>0.40300000000000002</v>
      </c>
      <c r="J169">
        <v>0.47</v>
      </c>
    </row>
    <row r="170" spans="1:10">
      <c r="A170">
        <v>60477380</v>
      </c>
      <c r="B170" t="s">
        <v>202</v>
      </c>
      <c r="C170" s="1">
        <v>43620</v>
      </c>
      <c r="D170" s="2">
        <v>0.35833333333333334</v>
      </c>
      <c r="E170">
        <v>85</v>
      </c>
      <c r="F170">
        <v>0.87</v>
      </c>
      <c r="G170">
        <v>3.79</v>
      </c>
      <c r="H170">
        <v>6.8</v>
      </c>
      <c r="I170">
        <v>0.23</v>
      </c>
      <c r="J170">
        <v>0.56000000000000005</v>
      </c>
    </row>
    <row r="171" spans="1:10">
      <c r="A171">
        <v>60477380</v>
      </c>
      <c r="B171" t="s">
        <v>202</v>
      </c>
      <c r="C171" s="1">
        <v>43644</v>
      </c>
      <c r="D171" s="2">
        <v>0.4604166666666667</v>
      </c>
      <c r="E171">
        <v>74</v>
      </c>
      <c r="F171">
        <v>0.27300000000000002</v>
      </c>
      <c r="G171">
        <v>3.57</v>
      </c>
      <c r="H171">
        <v>7.3</v>
      </c>
      <c r="I171">
        <v>7.5999999999999998E-2</v>
      </c>
      <c r="J171">
        <v>0.49</v>
      </c>
    </row>
    <row r="172" spans="1:10">
      <c r="A172">
        <v>60477630</v>
      </c>
      <c r="B172" t="s">
        <v>202</v>
      </c>
      <c r="C172" s="1">
        <v>43509</v>
      </c>
      <c r="D172" s="2">
        <v>0.77847222222222223</v>
      </c>
      <c r="E172">
        <v>113</v>
      </c>
      <c r="F172">
        <v>0.82199999999999995</v>
      </c>
      <c r="G172">
        <v>1.36</v>
      </c>
      <c r="H172">
        <v>4.45</v>
      </c>
      <c r="I172">
        <v>0.60499999999999998</v>
      </c>
      <c r="J172">
        <v>0.31</v>
      </c>
    </row>
    <row r="173" spans="1:10">
      <c r="A173">
        <v>60477630</v>
      </c>
      <c r="B173" t="s">
        <v>202</v>
      </c>
      <c r="C173" s="1">
        <v>43546</v>
      </c>
      <c r="D173" s="2">
        <v>0.36319444444444443</v>
      </c>
      <c r="E173">
        <v>181</v>
      </c>
      <c r="F173">
        <v>0.59899999999999998</v>
      </c>
      <c r="G173">
        <v>2.21</v>
      </c>
      <c r="H173">
        <v>5.08</v>
      </c>
      <c r="I173">
        <v>0.27100000000000002</v>
      </c>
      <c r="J173">
        <v>0.44</v>
      </c>
    </row>
    <row r="174" spans="1:10">
      <c r="A174">
        <v>60477630</v>
      </c>
      <c r="B174" t="s">
        <v>202</v>
      </c>
      <c r="C174" s="1">
        <v>43580</v>
      </c>
      <c r="D174" s="2">
        <v>0.55347222222222225</v>
      </c>
      <c r="E174">
        <v>145</v>
      </c>
      <c r="F174">
        <v>1.89</v>
      </c>
      <c r="G174">
        <v>2.86</v>
      </c>
      <c r="H174">
        <v>4.5999999999999996</v>
      </c>
      <c r="I174">
        <v>0.66</v>
      </c>
      <c r="J174">
        <v>0.62</v>
      </c>
    </row>
    <row r="175" spans="1:10">
      <c r="A175">
        <v>60477630</v>
      </c>
      <c r="B175" t="s">
        <v>202</v>
      </c>
      <c r="C175" s="1">
        <v>43612</v>
      </c>
      <c r="D175" s="2">
        <v>0.59236111111111112</v>
      </c>
      <c r="E175">
        <v>139</v>
      </c>
      <c r="F175">
        <v>1.68</v>
      </c>
      <c r="G175">
        <v>2.63</v>
      </c>
      <c r="H175">
        <v>4.5</v>
      </c>
      <c r="I175">
        <v>0.64</v>
      </c>
      <c r="J175">
        <v>0.57999999999999996</v>
      </c>
    </row>
    <row r="176" spans="1:10">
      <c r="A176">
        <v>60477630</v>
      </c>
      <c r="B176" t="s">
        <v>202</v>
      </c>
      <c r="C176" s="1">
        <v>43635</v>
      </c>
      <c r="D176" s="2">
        <v>0.55763888888888891</v>
      </c>
      <c r="E176">
        <v>131</v>
      </c>
      <c r="F176">
        <v>1.38</v>
      </c>
      <c r="G176">
        <v>2.2799999999999998</v>
      </c>
      <c r="H176">
        <v>4.4000000000000004</v>
      </c>
      <c r="I176">
        <v>0.60399999999999998</v>
      </c>
      <c r="J176">
        <v>0.52</v>
      </c>
    </row>
    <row r="177" spans="1:10">
      <c r="A177">
        <v>60477700</v>
      </c>
      <c r="B177" t="s">
        <v>202</v>
      </c>
      <c r="C177" s="1">
        <v>43526</v>
      </c>
      <c r="D177" s="2">
        <v>0.34097222222222223</v>
      </c>
      <c r="E177">
        <v>75</v>
      </c>
      <c r="F177">
        <v>0.41499999999999998</v>
      </c>
      <c r="G177">
        <v>1.61</v>
      </c>
      <c r="H177">
        <v>2.75</v>
      </c>
      <c r="I177">
        <v>0.25800000000000001</v>
      </c>
      <c r="J177">
        <v>0.59</v>
      </c>
    </row>
    <row r="178" spans="1:10">
      <c r="A178">
        <v>60477700</v>
      </c>
      <c r="B178" t="s">
        <v>202</v>
      </c>
      <c r="C178" s="1">
        <v>43560</v>
      </c>
      <c r="D178" s="2">
        <v>0.39166666666666666</v>
      </c>
      <c r="E178">
        <v>150</v>
      </c>
      <c r="F178">
        <v>1.73</v>
      </c>
      <c r="G178">
        <v>4.76</v>
      </c>
      <c r="H178">
        <v>4.54</v>
      </c>
      <c r="I178">
        <v>0.36199999999999999</v>
      </c>
      <c r="J178">
        <v>1.05</v>
      </c>
    </row>
    <row r="179" spans="1:10">
      <c r="A179">
        <v>60477700</v>
      </c>
      <c r="B179" t="s">
        <v>202</v>
      </c>
      <c r="C179" s="1">
        <v>43584</v>
      </c>
      <c r="D179" s="2">
        <v>0.40277777777777773</v>
      </c>
      <c r="E179">
        <v>94</v>
      </c>
      <c r="F179">
        <v>0.63100000000000001</v>
      </c>
      <c r="G179">
        <v>2.39</v>
      </c>
      <c r="H179">
        <v>3.18</v>
      </c>
      <c r="I179">
        <v>0.26900000000000002</v>
      </c>
      <c r="J179">
        <v>0.75</v>
      </c>
    </row>
    <row r="180" spans="1:10">
      <c r="A180">
        <v>60477700</v>
      </c>
      <c r="B180" t="s">
        <v>202</v>
      </c>
      <c r="C180" s="1">
        <v>43613</v>
      </c>
      <c r="D180" s="2">
        <v>0.37986111111111115</v>
      </c>
      <c r="E180">
        <v>84</v>
      </c>
      <c r="F180">
        <v>0.51600000000000001</v>
      </c>
      <c r="G180">
        <v>1.78</v>
      </c>
      <c r="H180">
        <v>2.5</v>
      </c>
      <c r="I180">
        <v>0.28999999999999998</v>
      </c>
      <c r="J180">
        <v>0.71</v>
      </c>
    </row>
    <row r="181" spans="1:10">
      <c r="A181">
        <v>60477700</v>
      </c>
      <c r="B181" t="s">
        <v>202</v>
      </c>
      <c r="C181" s="1">
        <v>43640</v>
      </c>
      <c r="D181" s="2">
        <v>0.48194444444444445</v>
      </c>
      <c r="E181">
        <v>74</v>
      </c>
      <c r="F181">
        <v>0.374</v>
      </c>
      <c r="G181">
        <v>1.35</v>
      </c>
      <c r="H181">
        <v>2.4500000000000002</v>
      </c>
      <c r="I181">
        <v>0.27800000000000002</v>
      </c>
      <c r="J181">
        <v>0.55000000000000004</v>
      </c>
    </row>
    <row r="182" spans="1:10">
      <c r="A182">
        <v>60478185</v>
      </c>
      <c r="B182" t="s">
        <v>202</v>
      </c>
      <c r="C182" s="1">
        <v>43580</v>
      </c>
      <c r="D182" s="2">
        <v>0.61388888888888882</v>
      </c>
      <c r="E182">
        <v>455</v>
      </c>
      <c r="F182">
        <v>3.05</v>
      </c>
      <c r="G182">
        <v>4.3600000000000003</v>
      </c>
      <c r="H182">
        <v>11.1</v>
      </c>
      <c r="I182">
        <v>0.69799999999999995</v>
      </c>
      <c r="J182">
        <v>0.39</v>
      </c>
    </row>
    <row r="183" spans="1:10">
      <c r="A183">
        <v>60478185</v>
      </c>
      <c r="B183" t="s">
        <v>202</v>
      </c>
      <c r="C183" s="1">
        <v>43609</v>
      </c>
      <c r="D183" s="2">
        <v>0.46249999999999997</v>
      </c>
      <c r="E183">
        <v>438</v>
      </c>
      <c r="F183">
        <v>2.0299999999999998</v>
      </c>
      <c r="G183">
        <v>3.55</v>
      </c>
      <c r="H183">
        <v>11</v>
      </c>
      <c r="I183">
        <v>0.57299999999999995</v>
      </c>
      <c r="J183">
        <v>0.32</v>
      </c>
    </row>
    <row r="184" spans="1:10">
      <c r="A184">
        <v>60478185</v>
      </c>
      <c r="B184" t="s">
        <v>202</v>
      </c>
      <c r="C184" s="1">
        <v>43638</v>
      </c>
      <c r="D184" s="2">
        <v>0.52638888888888891</v>
      </c>
      <c r="E184">
        <v>440</v>
      </c>
      <c r="F184">
        <v>1.35</v>
      </c>
      <c r="G184">
        <v>3.07</v>
      </c>
      <c r="H184">
        <v>11.2</v>
      </c>
      <c r="I184">
        <v>0.44</v>
      </c>
      <c r="J184">
        <v>0.27</v>
      </c>
    </row>
    <row r="185" spans="1:10">
      <c r="A185">
        <v>60478195</v>
      </c>
      <c r="B185" t="s">
        <v>202</v>
      </c>
      <c r="C185" s="1">
        <v>43579</v>
      </c>
      <c r="D185" s="2">
        <v>0.63263888888888886</v>
      </c>
      <c r="E185">
        <v>78</v>
      </c>
      <c r="F185">
        <v>3.73</v>
      </c>
      <c r="G185">
        <v>4.66</v>
      </c>
      <c r="H185">
        <v>10.25</v>
      </c>
      <c r="I185">
        <v>0.79900000000000004</v>
      </c>
      <c r="J185">
        <v>0.45</v>
      </c>
    </row>
    <row r="186" spans="1:10">
      <c r="A186">
        <v>60478195</v>
      </c>
      <c r="B186" t="s">
        <v>202</v>
      </c>
      <c r="C186" s="1">
        <v>43609</v>
      </c>
      <c r="D186" s="2">
        <v>0.34583333333333338</v>
      </c>
      <c r="E186">
        <v>67</v>
      </c>
      <c r="F186">
        <v>1.94</v>
      </c>
      <c r="G186">
        <v>3.31</v>
      </c>
      <c r="H186">
        <v>10.050000000000001</v>
      </c>
      <c r="I186">
        <v>0.58699999999999997</v>
      </c>
      <c r="J186">
        <v>0.33</v>
      </c>
    </row>
    <row r="187" spans="1:10">
      <c r="A187">
        <v>60478195</v>
      </c>
      <c r="B187" t="s">
        <v>202</v>
      </c>
      <c r="C187" s="1">
        <v>43636</v>
      </c>
      <c r="D187" s="2">
        <v>0.47361111111111115</v>
      </c>
      <c r="E187">
        <v>71</v>
      </c>
      <c r="F187">
        <v>1.46</v>
      </c>
      <c r="G187">
        <v>2.58</v>
      </c>
      <c r="H187">
        <v>9.6999999999999993</v>
      </c>
      <c r="I187">
        <v>0.56499999999999995</v>
      </c>
      <c r="J187">
        <v>0.27</v>
      </c>
    </row>
    <row r="188" spans="1:10">
      <c r="A188">
        <v>60478200</v>
      </c>
      <c r="B188" t="s">
        <v>202</v>
      </c>
      <c r="C188" s="1">
        <v>43518</v>
      </c>
      <c r="D188" s="2">
        <v>0.42499999999999999</v>
      </c>
      <c r="E188">
        <v>118</v>
      </c>
      <c r="F188">
        <v>3.19</v>
      </c>
      <c r="G188">
        <v>6.81</v>
      </c>
      <c r="H188">
        <v>12.39</v>
      </c>
      <c r="I188">
        <v>0.46800000000000003</v>
      </c>
      <c r="J188">
        <v>0.55000000000000004</v>
      </c>
    </row>
    <row r="189" spans="1:10">
      <c r="A189">
        <v>60478200</v>
      </c>
      <c r="B189" t="s">
        <v>202</v>
      </c>
      <c r="C189" s="1">
        <v>43546</v>
      </c>
      <c r="D189" s="2">
        <v>0.45416666666666666</v>
      </c>
      <c r="E189">
        <v>123</v>
      </c>
      <c r="F189">
        <v>4.91</v>
      </c>
      <c r="G189">
        <v>6.41</v>
      </c>
      <c r="H189">
        <v>12.68</v>
      </c>
      <c r="I189">
        <v>0.77</v>
      </c>
      <c r="J189">
        <v>0.5</v>
      </c>
    </row>
    <row r="190" spans="1:10">
      <c r="A190">
        <v>60478200</v>
      </c>
      <c r="B190" t="s">
        <v>202</v>
      </c>
      <c r="C190" s="1">
        <v>43578</v>
      </c>
      <c r="D190" s="2">
        <v>0.44791666666666669</v>
      </c>
      <c r="E190">
        <v>139</v>
      </c>
      <c r="F190">
        <v>5.21</v>
      </c>
      <c r="G190">
        <v>6.65</v>
      </c>
      <c r="H190">
        <v>11.49</v>
      </c>
      <c r="I190">
        <v>0.78300000000000003</v>
      </c>
      <c r="J190">
        <v>0.57999999999999996</v>
      </c>
    </row>
    <row r="191" spans="1:10">
      <c r="A191">
        <v>60478200</v>
      </c>
      <c r="B191" t="s">
        <v>202</v>
      </c>
      <c r="C191" s="1">
        <v>43621</v>
      </c>
      <c r="D191" s="2">
        <v>0.56874999999999998</v>
      </c>
      <c r="E191">
        <v>121</v>
      </c>
      <c r="F191">
        <v>2.92</v>
      </c>
      <c r="G191">
        <v>7.96</v>
      </c>
      <c r="H191">
        <v>12.2</v>
      </c>
      <c r="I191">
        <v>0.36699999999999999</v>
      </c>
      <c r="J191">
        <v>0.65</v>
      </c>
    </row>
    <row r="192" spans="1:10">
      <c r="A192">
        <v>60478200</v>
      </c>
      <c r="B192" t="s">
        <v>202</v>
      </c>
      <c r="C192" s="1">
        <v>43633</v>
      </c>
      <c r="D192" s="2">
        <v>0.56527777777777777</v>
      </c>
      <c r="E192">
        <v>119</v>
      </c>
      <c r="F192">
        <v>2.52</v>
      </c>
      <c r="G192">
        <v>7.11</v>
      </c>
      <c r="H192">
        <v>12.72</v>
      </c>
      <c r="I192">
        <v>0.35499999999999998</v>
      </c>
      <c r="J192">
        <v>0.56000000000000005</v>
      </c>
    </row>
    <row r="193" spans="1:10">
      <c r="A193">
        <v>60478477</v>
      </c>
      <c r="B193" t="s">
        <v>202</v>
      </c>
      <c r="C193" s="1">
        <v>43516</v>
      </c>
      <c r="D193" s="2">
        <v>0.59305555555555556</v>
      </c>
      <c r="E193">
        <v>116</v>
      </c>
      <c r="F193">
        <v>0.72399999999999998</v>
      </c>
      <c r="G193">
        <v>3.62</v>
      </c>
      <c r="H193">
        <v>6.7</v>
      </c>
      <c r="I193">
        <v>0.2</v>
      </c>
      <c r="J193">
        <v>0.54</v>
      </c>
    </row>
    <row r="194" spans="1:10">
      <c r="A194">
        <v>60478477</v>
      </c>
      <c r="B194" t="s">
        <v>202</v>
      </c>
      <c r="C194" s="1">
        <v>43553</v>
      </c>
      <c r="D194" s="2">
        <v>0.39513888888888887</v>
      </c>
      <c r="E194">
        <v>122</v>
      </c>
      <c r="F194">
        <v>1.24</v>
      </c>
      <c r="G194">
        <v>2.54</v>
      </c>
      <c r="H194">
        <v>6.6</v>
      </c>
      <c r="I194">
        <v>0.48699999999999999</v>
      </c>
      <c r="J194">
        <v>0.38</v>
      </c>
    </row>
    <row r="195" spans="1:10">
      <c r="A195">
        <v>60478477</v>
      </c>
      <c r="B195" t="s">
        <v>202</v>
      </c>
      <c r="C195" s="1">
        <v>43577</v>
      </c>
      <c r="D195" s="2">
        <v>0.375</v>
      </c>
      <c r="E195">
        <v>119</v>
      </c>
      <c r="F195">
        <v>1.01</v>
      </c>
      <c r="G195">
        <v>2.36</v>
      </c>
      <c r="H195">
        <v>6.75</v>
      </c>
      <c r="I195">
        <v>0.42799999999999999</v>
      </c>
      <c r="J195">
        <v>0.35</v>
      </c>
    </row>
    <row r="196" spans="1:10">
      <c r="A196">
        <v>60478477</v>
      </c>
      <c r="B196" t="s">
        <v>202</v>
      </c>
      <c r="C196" s="1">
        <v>43608</v>
      </c>
      <c r="D196" s="2">
        <v>0.45555555555555555</v>
      </c>
      <c r="E196">
        <v>116</v>
      </c>
      <c r="F196">
        <v>0.75</v>
      </c>
      <c r="G196">
        <v>2.1</v>
      </c>
      <c r="H196">
        <v>6.4</v>
      </c>
      <c r="I196">
        <v>0.35599999999999998</v>
      </c>
      <c r="J196">
        <v>0.33</v>
      </c>
    </row>
    <row r="197" spans="1:10">
      <c r="A197">
        <v>60478477</v>
      </c>
      <c r="B197" t="s">
        <v>202</v>
      </c>
      <c r="C197" s="1">
        <v>43647</v>
      </c>
      <c r="D197" s="2">
        <v>0.47638888888888892</v>
      </c>
      <c r="E197">
        <v>114</v>
      </c>
      <c r="F197">
        <v>0.60499999999999998</v>
      </c>
      <c r="G197">
        <v>1.91</v>
      </c>
      <c r="H197">
        <v>6.5</v>
      </c>
      <c r="I197">
        <v>0.316</v>
      </c>
      <c r="J197">
        <v>0.28999999999999998</v>
      </c>
    </row>
    <row r="198" spans="1:10">
      <c r="A198">
        <v>60478481</v>
      </c>
      <c r="B198" t="s">
        <v>202</v>
      </c>
      <c r="C198" s="1">
        <v>43515</v>
      </c>
      <c r="D198" s="2">
        <v>0.46111111111111108</v>
      </c>
      <c r="E198">
        <v>169</v>
      </c>
      <c r="F198">
        <v>0.51300000000000001</v>
      </c>
      <c r="G198">
        <v>2.1</v>
      </c>
      <c r="H198">
        <v>4.3</v>
      </c>
      <c r="I198">
        <v>0.24399999999999999</v>
      </c>
      <c r="J198">
        <v>0.49</v>
      </c>
    </row>
    <row r="199" spans="1:10">
      <c r="A199">
        <v>60478481</v>
      </c>
      <c r="B199" t="s">
        <v>202</v>
      </c>
      <c r="C199" s="1">
        <v>43544</v>
      </c>
      <c r="D199" s="2">
        <v>0.56041666666666667</v>
      </c>
      <c r="E199">
        <v>167</v>
      </c>
      <c r="F199">
        <v>0.56499999999999995</v>
      </c>
      <c r="G199">
        <v>2.16</v>
      </c>
      <c r="H199">
        <v>4.25</v>
      </c>
      <c r="I199">
        <v>0.26200000000000001</v>
      </c>
      <c r="J199">
        <v>0.51</v>
      </c>
    </row>
    <row r="200" spans="1:10">
      <c r="A200">
        <v>60478481</v>
      </c>
      <c r="B200" t="s">
        <v>202</v>
      </c>
      <c r="C200" s="1">
        <v>43577</v>
      </c>
      <c r="D200" s="2">
        <v>0.47430555555555554</v>
      </c>
      <c r="E200">
        <v>186</v>
      </c>
      <c r="F200">
        <v>0.97899999999999998</v>
      </c>
      <c r="G200">
        <v>2.85</v>
      </c>
      <c r="H200">
        <v>4.2</v>
      </c>
      <c r="I200">
        <v>0.34300000000000003</v>
      </c>
      <c r="J200">
        <v>0.68</v>
      </c>
    </row>
    <row r="201" spans="1:10">
      <c r="A201">
        <v>60478481</v>
      </c>
      <c r="B201" t="s">
        <v>202</v>
      </c>
      <c r="C201" s="1">
        <v>43608</v>
      </c>
      <c r="D201" s="2">
        <v>0.35972222222222222</v>
      </c>
      <c r="E201">
        <v>160</v>
      </c>
      <c r="F201">
        <v>0.36599999999999999</v>
      </c>
      <c r="G201">
        <v>1.8</v>
      </c>
      <c r="H201">
        <v>4</v>
      </c>
      <c r="I201">
        <v>0.20300000000000001</v>
      </c>
      <c r="J201">
        <v>0.45</v>
      </c>
    </row>
    <row r="202" spans="1:10">
      <c r="A202">
        <v>60478481</v>
      </c>
      <c r="B202" t="s">
        <v>202</v>
      </c>
      <c r="C202" s="1">
        <v>43647</v>
      </c>
      <c r="D202" s="2">
        <v>0.68680555555555556</v>
      </c>
      <c r="E202">
        <v>156</v>
      </c>
      <c r="F202">
        <v>0.28599999999999998</v>
      </c>
      <c r="G202">
        <v>1.78</v>
      </c>
      <c r="H202">
        <v>4.18</v>
      </c>
      <c r="I202">
        <v>0.161</v>
      </c>
      <c r="J202">
        <v>0.43</v>
      </c>
    </row>
    <row r="203" spans="1:10">
      <c r="A203">
        <v>60478485</v>
      </c>
      <c r="B203" t="s">
        <v>202</v>
      </c>
      <c r="C203" s="1">
        <v>43508</v>
      </c>
      <c r="D203" s="2">
        <v>0.39861111111111108</v>
      </c>
      <c r="E203">
        <v>24</v>
      </c>
      <c r="F203">
        <v>0.13</v>
      </c>
      <c r="G203">
        <v>0.39800000000000002</v>
      </c>
      <c r="H203">
        <v>2.4500000000000002</v>
      </c>
      <c r="I203">
        <v>0.32700000000000001</v>
      </c>
      <c r="J203">
        <v>0.16</v>
      </c>
    </row>
    <row r="204" spans="1:10">
      <c r="A204">
        <v>60478485</v>
      </c>
      <c r="B204" t="s">
        <v>202</v>
      </c>
      <c r="C204" s="1">
        <v>43552</v>
      </c>
      <c r="D204" s="2">
        <v>0.61041666666666672</v>
      </c>
      <c r="E204">
        <v>42</v>
      </c>
      <c r="F204">
        <v>0.997</v>
      </c>
      <c r="G204">
        <v>1.1399999999999999</v>
      </c>
      <c r="H204">
        <v>3.6</v>
      </c>
      <c r="I204">
        <v>0.873</v>
      </c>
      <c r="J204">
        <v>0.32</v>
      </c>
    </row>
    <row r="205" spans="1:10">
      <c r="A205">
        <v>60478485</v>
      </c>
      <c r="B205" t="s">
        <v>202</v>
      </c>
      <c r="C205" s="1">
        <v>43580</v>
      </c>
      <c r="D205" s="2">
        <v>0.36388888888888887</v>
      </c>
      <c r="E205">
        <v>34</v>
      </c>
      <c r="F205">
        <v>0.58199999999999996</v>
      </c>
      <c r="G205">
        <v>0.88</v>
      </c>
      <c r="H205">
        <v>3.25</v>
      </c>
      <c r="I205">
        <v>0.66100000000000003</v>
      </c>
      <c r="J205">
        <v>0.27</v>
      </c>
    </row>
    <row r="206" spans="1:10">
      <c r="A206">
        <v>60478485</v>
      </c>
      <c r="B206" t="s">
        <v>202</v>
      </c>
      <c r="C206" s="1">
        <v>43613</v>
      </c>
      <c r="D206" s="2">
        <v>0.54652777777777783</v>
      </c>
      <c r="E206">
        <v>25</v>
      </c>
      <c r="F206">
        <v>0.14899999999999999</v>
      </c>
      <c r="G206">
        <v>0.56799999999999995</v>
      </c>
      <c r="H206">
        <v>2.72</v>
      </c>
      <c r="I206">
        <v>0.26200000000000001</v>
      </c>
      <c r="J206">
        <v>0.21</v>
      </c>
    </row>
    <row r="207" spans="1:10">
      <c r="A207">
        <v>60478485</v>
      </c>
      <c r="B207" t="s">
        <v>202</v>
      </c>
      <c r="C207" s="1">
        <v>43637</v>
      </c>
      <c r="D207" s="2">
        <v>0.40486111111111112</v>
      </c>
      <c r="E207">
        <v>26</v>
      </c>
      <c r="F207">
        <v>9.8000000000000004E-2</v>
      </c>
      <c r="G207">
        <v>0.46300000000000002</v>
      </c>
      <c r="H207">
        <v>2.8</v>
      </c>
      <c r="I207">
        <v>0.21299999999999999</v>
      </c>
      <c r="J207">
        <v>0.17</v>
      </c>
    </row>
    <row r="208" spans="1:10">
      <c r="A208">
        <v>60478520</v>
      </c>
      <c r="B208" t="s">
        <v>202</v>
      </c>
      <c r="C208" s="1">
        <v>43532</v>
      </c>
      <c r="D208" s="2">
        <v>0.65486111111111112</v>
      </c>
      <c r="E208">
        <v>73</v>
      </c>
      <c r="F208">
        <v>2.36</v>
      </c>
      <c r="G208">
        <v>6.35</v>
      </c>
      <c r="H208">
        <v>7.85</v>
      </c>
      <c r="I208">
        <v>0.373</v>
      </c>
      <c r="J208">
        <v>0.81</v>
      </c>
    </row>
    <row r="209" spans="1:10">
      <c r="A209">
        <v>60478520</v>
      </c>
      <c r="B209" t="s">
        <v>202</v>
      </c>
      <c r="C209" s="1">
        <v>43557</v>
      </c>
      <c r="D209" s="2">
        <v>0.37986111111111115</v>
      </c>
      <c r="E209">
        <v>126</v>
      </c>
      <c r="F209">
        <v>3.31</v>
      </c>
      <c r="G209">
        <v>8.07</v>
      </c>
      <c r="H209">
        <v>8.19</v>
      </c>
      <c r="I209">
        <v>0.40899999999999997</v>
      </c>
      <c r="J209">
        <v>0.98</v>
      </c>
    </row>
    <row r="210" spans="1:10">
      <c r="A210">
        <v>60478520</v>
      </c>
      <c r="B210" t="s">
        <v>202</v>
      </c>
      <c r="C210" s="1">
        <v>43585</v>
      </c>
      <c r="D210" s="2">
        <v>0.6118055555555556</v>
      </c>
      <c r="E210">
        <v>120</v>
      </c>
      <c r="F210">
        <v>2.2400000000000002</v>
      </c>
      <c r="G210">
        <v>6.59</v>
      </c>
      <c r="H210">
        <v>7.9</v>
      </c>
      <c r="I210">
        <v>0.34</v>
      </c>
      <c r="J210">
        <v>0.83</v>
      </c>
    </row>
    <row r="211" spans="1:10">
      <c r="A211">
        <v>60478520</v>
      </c>
      <c r="B211" t="s">
        <v>202</v>
      </c>
      <c r="C211" s="1">
        <v>43621</v>
      </c>
      <c r="D211" s="2">
        <v>0.40486111111111112</v>
      </c>
      <c r="E211">
        <v>91</v>
      </c>
      <c r="F211">
        <v>1.4</v>
      </c>
      <c r="G211">
        <v>4.29</v>
      </c>
      <c r="H211">
        <v>7.4</v>
      </c>
      <c r="I211">
        <v>0.32700000000000001</v>
      </c>
      <c r="J211">
        <v>0.57999999999999996</v>
      </c>
    </row>
    <row r="212" spans="1:10">
      <c r="A212">
        <v>60478520</v>
      </c>
      <c r="B212" t="s">
        <v>202</v>
      </c>
      <c r="C212" s="1">
        <v>43633</v>
      </c>
      <c r="D212" s="2">
        <v>0.65</v>
      </c>
      <c r="E212">
        <v>83</v>
      </c>
      <c r="F212">
        <v>0.99399999999999999</v>
      </c>
      <c r="G212">
        <v>3.25</v>
      </c>
      <c r="H212">
        <v>8.0500000000000007</v>
      </c>
      <c r="I212">
        <v>0.30599999999999999</v>
      </c>
      <c r="J212">
        <v>0.4</v>
      </c>
    </row>
    <row r="213" spans="1:10">
      <c r="A213">
        <v>60480310</v>
      </c>
      <c r="B213" t="s">
        <v>202</v>
      </c>
      <c r="C213" s="1">
        <v>43490</v>
      </c>
      <c r="D213" s="2">
        <v>0.68055555555555547</v>
      </c>
      <c r="E213">
        <v>470</v>
      </c>
      <c r="F213">
        <v>0.34499999999999997</v>
      </c>
      <c r="G213">
        <v>2.37</v>
      </c>
      <c r="H213">
        <v>6.5</v>
      </c>
      <c r="I213">
        <v>0.15</v>
      </c>
      <c r="J213">
        <v>0.36</v>
      </c>
    </row>
    <row r="214" spans="1:10">
      <c r="A214">
        <v>60480310</v>
      </c>
      <c r="B214" t="s">
        <v>202</v>
      </c>
      <c r="C214" s="1">
        <v>43525</v>
      </c>
      <c r="D214" s="2">
        <v>0.43888888888888888</v>
      </c>
      <c r="E214">
        <v>47</v>
      </c>
      <c r="F214">
        <v>0.29199999999999998</v>
      </c>
      <c r="G214">
        <v>2.33</v>
      </c>
      <c r="H214">
        <v>5.9</v>
      </c>
      <c r="I214">
        <v>0.125</v>
      </c>
      <c r="J214">
        <v>0.4</v>
      </c>
    </row>
    <row r="215" spans="1:10">
      <c r="A215">
        <v>60480310</v>
      </c>
      <c r="B215" t="s">
        <v>202</v>
      </c>
      <c r="C215" s="1">
        <v>43525</v>
      </c>
      <c r="D215" s="2">
        <v>0.43888888888888888</v>
      </c>
      <c r="E215">
        <v>47</v>
      </c>
      <c r="F215">
        <v>0.29199999999999998</v>
      </c>
      <c r="G215">
        <v>2.33</v>
      </c>
      <c r="H215">
        <v>5.9</v>
      </c>
      <c r="I215">
        <v>0.125</v>
      </c>
      <c r="J215">
        <v>0.4</v>
      </c>
    </row>
    <row r="216" spans="1:10">
      <c r="A216">
        <v>60480310</v>
      </c>
      <c r="B216" t="s">
        <v>202</v>
      </c>
      <c r="C216" s="1">
        <v>43544</v>
      </c>
      <c r="D216" s="2">
        <v>0.36944444444444446</v>
      </c>
      <c r="E216">
        <v>52</v>
      </c>
      <c r="F216">
        <v>0.56799999999999995</v>
      </c>
      <c r="G216">
        <v>2</v>
      </c>
      <c r="H216">
        <v>5.25</v>
      </c>
      <c r="I216">
        <v>0.28399999999999997</v>
      </c>
      <c r="J216">
        <v>0.38</v>
      </c>
    </row>
    <row r="217" spans="1:10">
      <c r="A217">
        <v>60480310</v>
      </c>
      <c r="B217" t="s">
        <v>202</v>
      </c>
      <c r="C217" s="1">
        <v>43544</v>
      </c>
      <c r="D217" s="2">
        <v>0.36944444444444446</v>
      </c>
      <c r="E217">
        <v>52</v>
      </c>
      <c r="F217">
        <v>0.56799999999999995</v>
      </c>
      <c r="G217">
        <v>2</v>
      </c>
      <c r="H217">
        <v>5.25</v>
      </c>
      <c r="I217">
        <v>0.28399999999999997</v>
      </c>
      <c r="J217">
        <v>0.38</v>
      </c>
    </row>
    <row r="218" spans="1:10">
      <c r="A218">
        <v>60480310</v>
      </c>
      <c r="B218" t="s">
        <v>202</v>
      </c>
      <c r="C218" s="1">
        <v>43573</v>
      </c>
      <c r="D218" s="2">
        <v>0.50347222222222221</v>
      </c>
      <c r="E218">
        <v>55</v>
      </c>
      <c r="F218">
        <v>0.871</v>
      </c>
      <c r="G218">
        <v>2.02</v>
      </c>
      <c r="H218">
        <v>5.9</v>
      </c>
      <c r="I218">
        <v>0.432</v>
      </c>
      <c r="J218">
        <v>0.34</v>
      </c>
    </row>
    <row r="219" spans="1:10">
      <c r="A219">
        <v>60480310</v>
      </c>
      <c r="B219" t="s">
        <v>202</v>
      </c>
      <c r="C219" s="1">
        <v>43573</v>
      </c>
      <c r="D219" s="2">
        <v>0.50347222222222221</v>
      </c>
      <c r="E219">
        <v>55</v>
      </c>
      <c r="F219">
        <v>0.871</v>
      </c>
      <c r="G219">
        <v>2.02</v>
      </c>
      <c r="H219">
        <v>5.9</v>
      </c>
      <c r="I219">
        <v>0.432</v>
      </c>
      <c r="J219">
        <v>0.34</v>
      </c>
    </row>
    <row r="220" spans="1:10">
      <c r="A220">
        <v>60480310</v>
      </c>
      <c r="B220" t="s">
        <v>202</v>
      </c>
      <c r="C220" s="1">
        <v>43615</v>
      </c>
      <c r="D220" s="2">
        <v>0.41875000000000001</v>
      </c>
      <c r="E220">
        <v>52</v>
      </c>
      <c r="F220">
        <v>0.58899999999999997</v>
      </c>
      <c r="G220">
        <v>1.78</v>
      </c>
      <c r="H220">
        <v>5.8</v>
      </c>
      <c r="I220">
        <v>0.33100000000000002</v>
      </c>
      <c r="J220">
        <v>0.31</v>
      </c>
    </row>
    <row r="221" spans="1:10">
      <c r="A221">
        <v>60480310</v>
      </c>
      <c r="B221" t="s">
        <v>202</v>
      </c>
      <c r="C221" s="1">
        <v>43615</v>
      </c>
      <c r="D221" s="2">
        <v>0.41875000000000001</v>
      </c>
      <c r="E221">
        <v>52</v>
      </c>
      <c r="F221">
        <v>0.58899999999999997</v>
      </c>
      <c r="G221">
        <v>1.78</v>
      </c>
      <c r="H221">
        <v>5.8</v>
      </c>
      <c r="I221">
        <v>0.33100000000000002</v>
      </c>
      <c r="J221">
        <v>0.31</v>
      </c>
    </row>
    <row r="222" spans="1:10">
      <c r="A222">
        <v>60480310</v>
      </c>
      <c r="B222" t="s">
        <v>202</v>
      </c>
      <c r="C222" s="1">
        <v>43643</v>
      </c>
      <c r="D222" s="2">
        <v>0.4458333333333333</v>
      </c>
      <c r="E222">
        <v>48</v>
      </c>
      <c r="F222">
        <v>0.38100000000000001</v>
      </c>
      <c r="G222">
        <v>1.75</v>
      </c>
      <c r="H222">
        <v>5.7</v>
      </c>
      <c r="I222">
        <v>0.218</v>
      </c>
      <c r="J222">
        <v>0.31</v>
      </c>
    </row>
    <row r="223" spans="1:10">
      <c r="A223">
        <v>60480550</v>
      </c>
      <c r="B223" t="s">
        <v>202</v>
      </c>
      <c r="C223" s="1">
        <v>43523</v>
      </c>
      <c r="D223" s="2">
        <v>0.40347222222222223</v>
      </c>
      <c r="E223">
        <v>61</v>
      </c>
      <c r="F223">
        <v>0.80800000000000005</v>
      </c>
      <c r="G223">
        <v>1.56</v>
      </c>
      <c r="H223">
        <v>4</v>
      </c>
      <c r="I223">
        <v>0.51800000000000002</v>
      </c>
      <c r="J223">
        <v>0.39</v>
      </c>
    </row>
    <row r="224" spans="1:10">
      <c r="A224">
        <v>60480550</v>
      </c>
      <c r="B224" t="s">
        <v>202</v>
      </c>
      <c r="C224" s="1">
        <v>43559</v>
      </c>
      <c r="D224" s="2">
        <v>0.68125000000000002</v>
      </c>
      <c r="E224">
        <v>72</v>
      </c>
      <c r="F224">
        <v>1.4</v>
      </c>
      <c r="G224">
        <v>1.89</v>
      </c>
      <c r="H224">
        <v>3.7</v>
      </c>
      <c r="I224">
        <v>0.73899999999999999</v>
      </c>
      <c r="J224">
        <v>0.51</v>
      </c>
    </row>
    <row r="225" spans="1:10">
      <c r="A225">
        <v>60480550</v>
      </c>
      <c r="B225" t="s">
        <v>202</v>
      </c>
      <c r="C225" s="1">
        <v>43585</v>
      </c>
      <c r="D225" s="2">
        <v>0.58958333333333335</v>
      </c>
      <c r="E225">
        <v>69</v>
      </c>
      <c r="F225">
        <v>1.1499999999999999</v>
      </c>
      <c r="G225">
        <v>1.73</v>
      </c>
      <c r="H225">
        <v>3.56</v>
      </c>
      <c r="I225">
        <v>0.66800000000000004</v>
      </c>
      <c r="J225">
        <v>0.49</v>
      </c>
    </row>
    <row r="226" spans="1:10">
      <c r="A226">
        <v>60480550</v>
      </c>
      <c r="B226" t="s">
        <v>202</v>
      </c>
      <c r="C226" s="1">
        <v>43621</v>
      </c>
      <c r="D226" s="2">
        <v>0.40625</v>
      </c>
      <c r="E226">
        <v>66</v>
      </c>
      <c r="F226">
        <v>0.84499999999999997</v>
      </c>
      <c r="G226">
        <v>1.88</v>
      </c>
      <c r="H226">
        <v>3.52</v>
      </c>
      <c r="I226">
        <v>0.45</v>
      </c>
      <c r="J226">
        <v>0.53</v>
      </c>
    </row>
    <row r="227" spans="1:10">
      <c r="A227">
        <v>60480550</v>
      </c>
      <c r="B227" t="s">
        <v>202</v>
      </c>
      <c r="C227" s="1">
        <v>43644</v>
      </c>
      <c r="D227" s="2">
        <v>0.4236111111111111</v>
      </c>
      <c r="E227">
        <v>62</v>
      </c>
      <c r="F227">
        <v>0.63700000000000001</v>
      </c>
      <c r="G227">
        <v>1.63</v>
      </c>
      <c r="H227">
        <v>3.73</v>
      </c>
      <c r="I227">
        <v>0.39200000000000002</v>
      </c>
      <c r="J227">
        <v>0.44</v>
      </c>
    </row>
    <row r="228" spans="1:10">
      <c r="A228">
        <v>60491000</v>
      </c>
      <c r="B228" t="s">
        <v>202</v>
      </c>
      <c r="C228" s="1">
        <v>43517</v>
      </c>
      <c r="D228" s="2">
        <v>0.58333333333333337</v>
      </c>
      <c r="E228">
        <v>84</v>
      </c>
      <c r="F228">
        <v>0.90100000000000002</v>
      </c>
      <c r="G228">
        <v>1.59</v>
      </c>
      <c r="H228">
        <v>8.3000000000000007</v>
      </c>
      <c r="I228">
        <v>0.56599999999999995</v>
      </c>
      <c r="J228">
        <v>0.19</v>
      </c>
    </row>
    <row r="229" spans="1:10">
      <c r="A229">
        <v>60491000</v>
      </c>
      <c r="B229" t="s">
        <v>202</v>
      </c>
      <c r="C229" s="1">
        <v>43558</v>
      </c>
      <c r="D229" s="2">
        <v>0.39861111111111108</v>
      </c>
      <c r="E229">
        <v>93</v>
      </c>
      <c r="F229">
        <v>1.48</v>
      </c>
      <c r="G229">
        <v>2.5</v>
      </c>
      <c r="H229">
        <v>6.85</v>
      </c>
      <c r="I229">
        <v>0.59299999999999997</v>
      </c>
      <c r="J229">
        <v>0.36</v>
      </c>
    </row>
    <row r="230" spans="1:10">
      <c r="A230">
        <v>60491000</v>
      </c>
      <c r="B230" t="s">
        <v>202</v>
      </c>
      <c r="C230" s="1">
        <v>43584</v>
      </c>
      <c r="D230" s="2">
        <v>0.39861111111111108</v>
      </c>
      <c r="E230">
        <v>91</v>
      </c>
      <c r="F230">
        <v>1.28</v>
      </c>
      <c r="G230">
        <v>2.38</v>
      </c>
      <c r="H230">
        <v>7.1</v>
      </c>
      <c r="I230">
        <v>0.53900000000000003</v>
      </c>
      <c r="J230">
        <v>0.34</v>
      </c>
    </row>
    <row r="231" spans="1:10">
      <c r="A231">
        <v>60491000</v>
      </c>
      <c r="B231" t="s">
        <v>202</v>
      </c>
      <c r="C231" s="1">
        <v>43620</v>
      </c>
      <c r="D231" s="2">
        <v>0.3888888888888889</v>
      </c>
      <c r="E231">
        <v>88</v>
      </c>
      <c r="F231">
        <v>1.03</v>
      </c>
      <c r="G231">
        <v>1.95</v>
      </c>
      <c r="H231">
        <v>6.9</v>
      </c>
      <c r="I231">
        <v>0.52600000000000002</v>
      </c>
      <c r="J231">
        <v>0.28000000000000003</v>
      </c>
    </row>
    <row r="232" spans="1:10">
      <c r="A232">
        <v>60492000</v>
      </c>
      <c r="B232" t="s">
        <v>202</v>
      </c>
      <c r="C232" s="1">
        <v>43517</v>
      </c>
      <c r="D232" s="2">
        <v>0.43263888888888885</v>
      </c>
      <c r="E232">
        <v>85</v>
      </c>
      <c r="F232">
        <v>1.17</v>
      </c>
      <c r="G232">
        <v>4.3099999999999996</v>
      </c>
      <c r="H232">
        <v>5.2</v>
      </c>
      <c r="I232">
        <v>0.27200000000000002</v>
      </c>
      <c r="J232">
        <v>0.83</v>
      </c>
    </row>
    <row r="233" spans="1:10">
      <c r="A233">
        <v>60492000</v>
      </c>
      <c r="B233" t="s">
        <v>202</v>
      </c>
      <c r="C233" s="1">
        <v>43558</v>
      </c>
      <c r="D233" s="2">
        <v>0.54513888888888895</v>
      </c>
      <c r="E233">
        <v>94</v>
      </c>
      <c r="F233">
        <v>1.48</v>
      </c>
      <c r="G233">
        <v>4.75</v>
      </c>
      <c r="H233">
        <v>5</v>
      </c>
      <c r="I233">
        <v>0.311</v>
      </c>
      <c r="J233">
        <v>0.95</v>
      </c>
    </row>
    <row r="234" spans="1:10">
      <c r="A234">
        <v>60492000</v>
      </c>
      <c r="B234" t="s">
        <v>202</v>
      </c>
      <c r="C234" s="1">
        <v>43584</v>
      </c>
      <c r="D234" s="2">
        <v>0.57222222222222219</v>
      </c>
      <c r="E234">
        <v>98</v>
      </c>
      <c r="F234">
        <v>1.68</v>
      </c>
      <c r="G234">
        <v>4.83</v>
      </c>
      <c r="H234">
        <v>5.05</v>
      </c>
      <c r="I234">
        <v>0.34699999999999998</v>
      </c>
      <c r="J234">
        <v>0.96</v>
      </c>
    </row>
    <row r="235" spans="1:10">
      <c r="A235">
        <v>60492000</v>
      </c>
      <c r="B235" t="s">
        <v>202</v>
      </c>
      <c r="C235" s="1">
        <v>43620</v>
      </c>
      <c r="D235" s="2">
        <v>0.53055555555555556</v>
      </c>
      <c r="E235">
        <v>87</v>
      </c>
      <c r="F235">
        <v>1.26</v>
      </c>
      <c r="G235">
        <v>4.1900000000000004</v>
      </c>
      <c r="H235">
        <v>4.9000000000000004</v>
      </c>
      <c r="I235">
        <v>0.3</v>
      </c>
      <c r="J235">
        <v>0.85</v>
      </c>
    </row>
    <row r="236" spans="1:10">
      <c r="A236">
        <v>60492000</v>
      </c>
      <c r="B236" t="s">
        <v>202</v>
      </c>
      <c r="C236" s="1">
        <v>43642</v>
      </c>
      <c r="D236" s="2">
        <v>0.42638888888888887</v>
      </c>
      <c r="E236">
        <v>67</v>
      </c>
      <c r="F236">
        <v>0.85699999999999998</v>
      </c>
      <c r="G236">
        <v>3.21</v>
      </c>
      <c r="H236">
        <v>5.5</v>
      </c>
      <c r="I236">
        <v>0.26700000000000002</v>
      </c>
      <c r="J236">
        <v>0.57999999999999996</v>
      </c>
    </row>
    <row r="237" spans="1:10">
      <c r="A237">
        <v>60492200</v>
      </c>
      <c r="B237" t="s">
        <v>202</v>
      </c>
      <c r="C237" s="1">
        <v>43516</v>
      </c>
      <c r="D237" s="2">
        <v>0.43055555555555558</v>
      </c>
      <c r="E237">
        <v>169</v>
      </c>
      <c r="F237">
        <v>30.9</v>
      </c>
      <c r="G237">
        <v>43.2</v>
      </c>
      <c r="H237">
        <v>30.39</v>
      </c>
      <c r="I237">
        <v>0.71399999999999997</v>
      </c>
      <c r="J237">
        <v>1.42</v>
      </c>
    </row>
    <row r="238" spans="1:10">
      <c r="A238">
        <v>60492200</v>
      </c>
      <c r="B238" t="s">
        <v>202</v>
      </c>
      <c r="C238" s="1">
        <v>43549</v>
      </c>
      <c r="D238" s="2">
        <v>0.45069444444444445</v>
      </c>
      <c r="E238">
        <v>239</v>
      </c>
      <c r="F238">
        <v>52</v>
      </c>
      <c r="G238">
        <v>56.7</v>
      </c>
      <c r="H238">
        <v>26.21</v>
      </c>
      <c r="I238">
        <v>0.91500000000000004</v>
      </c>
      <c r="J238">
        <v>2.16</v>
      </c>
    </row>
    <row r="239" spans="1:10">
      <c r="A239">
        <v>60492200</v>
      </c>
      <c r="B239" t="s">
        <v>202</v>
      </c>
      <c r="C239" s="1">
        <v>43585</v>
      </c>
      <c r="D239" s="2">
        <v>0.39513888888888887</v>
      </c>
      <c r="E239">
        <v>229</v>
      </c>
      <c r="F239">
        <v>46.5</v>
      </c>
      <c r="G239">
        <v>55.4</v>
      </c>
      <c r="H239">
        <v>29.54</v>
      </c>
      <c r="I239">
        <v>0.83899999999999997</v>
      </c>
      <c r="J239">
        <v>1.87</v>
      </c>
    </row>
    <row r="240" spans="1:10">
      <c r="A240">
        <v>60492200</v>
      </c>
      <c r="B240" t="s">
        <v>202</v>
      </c>
      <c r="C240" s="1">
        <v>43620</v>
      </c>
      <c r="D240" s="2">
        <v>0.40347222222222223</v>
      </c>
      <c r="E240">
        <v>133</v>
      </c>
      <c r="F240">
        <v>19.899999999999999</v>
      </c>
      <c r="G240">
        <v>30.9</v>
      </c>
      <c r="H240">
        <v>28.81</v>
      </c>
      <c r="I240">
        <v>0.64200000000000002</v>
      </c>
      <c r="J240">
        <v>1.07</v>
      </c>
    </row>
    <row r="241" spans="1:10">
      <c r="A241">
        <v>60492200</v>
      </c>
      <c r="B241" t="s">
        <v>202</v>
      </c>
      <c r="C241" s="1">
        <v>43643</v>
      </c>
      <c r="D241" s="2">
        <v>0.43472222222222223</v>
      </c>
      <c r="E241">
        <v>92</v>
      </c>
      <c r="F241">
        <v>9.24</v>
      </c>
      <c r="G241">
        <v>20</v>
      </c>
      <c r="H241">
        <v>24.14</v>
      </c>
      <c r="I241">
        <v>0.46200000000000002</v>
      </c>
      <c r="J241">
        <v>0.83</v>
      </c>
    </row>
  </sheetData>
  <autoFilter ref="A1:A241" xr:uid="{17C03769-2153-4C36-8FEE-706CF723343F}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CC621-735A-4A83-840D-02EB5849D4FE}">
  <dimension ref="A1:Q29"/>
  <sheetViews>
    <sheetView workbookViewId="0">
      <selection activeCell="B22" sqref="B22"/>
    </sheetView>
  </sheetViews>
  <sheetFormatPr defaultRowHeight="15"/>
  <cols>
    <col min="1" max="1" width="11.5703125" bestFit="1" customWidth="1"/>
    <col min="2" max="17" width="17.42578125" bestFit="1" customWidth="1"/>
  </cols>
  <sheetData>
    <row r="1" spans="1:17">
      <c r="A1" t="s">
        <v>203</v>
      </c>
      <c r="B1" t="s">
        <v>32</v>
      </c>
      <c r="C1" t="s">
        <v>44</v>
      </c>
      <c r="D1" t="s">
        <v>56</v>
      </c>
      <c r="E1" t="s">
        <v>204</v>
      </c>
      <c r="F1" t="s">
        <v>77</v>
      </c>
      <c r="G1" t="s">
        <v>205</v>
      </c>
      <c r="H1" t="s">
        <v>206</v>
      </c>
      <c r="I1" t="s">
        <v>207</v>
      </c>
      <c r="J1" t="s">
        <v>208</v>
      </c>
      <c r="K1" t="s">
        <v>93</v>
      </c>
      <c r="L1" t="s">
        <v>209</v>
      </c>
      <c r="M1" t="s">
        <v>210</v>
      </c>
      <c r="N1" t="s">
        <v>211</v>
      </c>
      <c r="O1" t="s">
        <v>212</v>
      </c>
      <c r="P1" t="s">
        <v>174</v>
      </c>
      <c r="Q1" t="s">
        <v>213</v>
      </c>
    </row>
    <row r="2" spans="1:17">
      <c r="A2" t="s">
        <v>214</v>
      </c>
      <c r="B2">
        <v>20001200</v>
      </c>
      <c r="C2">
        <v>42450300</v>
      </c>
      <c r="D2">
        <v>42450510</v>
      </c>
      <c r="E2">
        <v>42450600</v>
      </c>
      <c r="F2">
        <v>42450900</v>
      </c>
      <c r="G2">
        <v>42454000</v>
      </c>
      <c r="H2">
        <v>60434600</v>
      </c>
      <c r="I2">
        <v>60435000</v>
      </c>
      <c r="J2">
        <v>60435200</v>
      </c>
      <c r="K2">
        <v>60435500</v>
      </c>
      <c r="L2">
        <v>60473000</v>
      </c>
      <c r="M2">
        <v>60477100</v>
      </c>
      <c r="N2">
        <v>60477380</v>
      </c>
      <c r="O2">
        <v>60478200</v>
      </c>
      <c r="P2">
        <v>60479230</v>
      </c>
      <c r="Q2">
        <v>60492200</v>
      </c>
    </row>
    <row r="3" spans="1:17">
      <c r="A3" t="s">
        <v>215</v>
      </c>
      <c r="B3" t="s">
        <v>216</v>
      </c>
      <c r="C3" t="s">
        <v>216</v>
      </c>
      <c r="D3" t="s">
        <v>216</v>
      </c>
      <c r="E3" t="s">
        <v>216</v>
      </c>
      <c r="F3" t="s">
        <v>216</v>
      </c>
      <c r="G3" t="s">
        <v>216</v>
      </c>
      <c r="H3" t="s">
        <v>216</v>
      </c>
      <c r="I3" t="s">
        <v>216</v>
      </c>
      <c r="J3" t="s">
        <v>216</v>
      </c>
      <c r="K3" t="s">
        <v>216</v>
      </c>
      <c r="L3" t="s">
        <v>216</v>
      </c>
      <c r="M3" t="s">
        <v>216</v>
      </c>
      <c r="N3" t="s">
        <v>216</v>
      </c>
      <c r="O3" t="s">
        <v>216</v>
      </c>
      <c r="P3" t="s">
        <v>216</v>
      </c>
      <c r="Q3" t="s">
        <v>216</v>
      </c>
    </row>
    <row r="4" spans="1:17">
      <c r="A4" t="s">
        <v>217</v>
      </c>
      <c r="N4">
        <v>1556.4000000000103</v>
      </c>
    </row>
    <row r="5" spans="1:17">
      <c r="A5" t="s">
        <v>218</v>
      </c>
      <c r="B5">
        <v>198.60000000000002</v>
      </c>
      <c r="C5">
        <v>154.39999999999978</v>
      </c>
      <c r="D5">
        <v>240.59999999999994</v>
      </c>
      <c r="E5">
        <v>261.19999999999953</v>
      </c>
      <c r="F5">
        <v>202.79999999999944</v>
      </c>
      <c r="G5">
        <v>155.8000000000001</v>
      </c>
      <c r="H5">
        <v>175.60000000000008</v>
      </c>
      <c r="I5">
        <v>103.40000000000005</v>
      </c>
      <c r="J5">
        <v>125.20000000000009</v>
      </c>
      <c r="K5">
        <v>76.600000000000051</v>
      </c>
      <c r="L5">
        <v>134</v>
      </c>
      <c r="M5">
        <v>120.40000000000008</v>
      </c>
      <c r="N5">
        <v>113.60000000000012</v>
      </c>
      <c r="O5">
        <v>185.39999999999992</v>
      </c>
      <c r="P5">
        <v>169.39999999999969</v>
      </c>
      <c r="Q5">
        <v>150</v>
      </c>
    </row>
    <row r="6" spans="1:17">
      <c r="A6" t="s">
        <v>219</v>
      </c>
      <c r="B6">
        <v>144.19999999999999</v>
      </c>
      <c r="C6">
        <v>163.79999999999995</v>
      </c>
      <c r="D6">
        <v>210.59999999999997</v>
      </c>
      <c r="E6">
        <v>250</v>
      </c>
      <c r="F6">
        <v>274.59999999999945</v>
      </c>
      <c r="G6">
        <v>152.79999999999998</v>
      </c>
      <c r="H6">
        <v>173</v>
      </c>
      <c r="I6">
        <v>170.59999999999982</v>
      </c>
      <c r="J6">
        <v>145.80000000000007</v>
      </c>
      <c r="K6">
        <v>152.80000000000007</v>
      </c>
      <c r="L6">
        <v>221.39999999999995</v>
      </c>
      <c r="M6">
        <v>107.00000000000001</v>
      </c>
      <c r="N6">
        <v>194.39999999999992</v>
      </c>
      <c r="O6">
        <v>221.19999999999982</v>
      </c>
      <c r="P6">
        <v>234.20000000000007</v>
      </c>
      <c r="Q6">
        <v>152.40000000000003</v>
      </c>
    </row>
    <row r="7" spans="1:17">
      <c r="A7" t="s">
        <v>220</v>
      </c>
      <c r="B7">
        <v>156.4</v>
      </c>
      <c r="C7">
        <v>100.20000000000006</v>
      </c>
      <c r="D7">
        <v>179.8</v>
      </c>
      <c r="E7">
        <v>162.39999999999998</v>
      </c>
      <c r="F7">
        <v>136.2000000000001</v>
      </c>
      <c r="G7">
        <v>104.40000000000005</v>
      </c>
      <c r="H7">
        <v>203.39999999999992</v>
      </c>
      <c r="I7">
        <v>195.60000000000016</v>
      </c>
      <c r="J7">
        <v>134.8000000000001</v>
      </c>
      <c r="K7">
        <v>230.59999999999974</v>
      </c>
      <c r="L7">
        <v>194.8</v>
      </c>
      <c r="M7">
        <v>116.20000000000003</v>
      </c>
      <c r="N7">
        <v>148.6</v>
      </c>
      <c r="O7">
        <v>122.00000000000004</v>
      </c>
      <c r="P7">
        <v>129.60000000000005</v>
      </c>
      <c r="Q7">
        <v>106.60000000000002</v>
      </c>
    </row>
    <row r="8" spans="1:17">
      <c r="A8" t="s">
        <v>221</v>
      </c>
      <c r="B8">
        <v>86.80000000000004</v>
      </c>
      <c r="C8">
        <v>71</v>
      </c>
      <c r="D8">
        <v>80.800000000000011</v>
      </c>
      <c r="E8">
        <v>43.999999999999972</v>
      </c>
      <c r="F8">
        <v>111.80000000000001</v>
      </c>
      <c r="G8">
        <v>46.19999999999996</v>
      </c>
      <c r="H8">
        <v>122.20000000000005</v>
      </c>
      <c r="I8">
        <v>127.80000000000008</v>
      </c>
      <c r="J8">
        <v>179</v>
      </c>
      <c r="K8">
        <v>113.80000000000007</v>
      </c>
      <c r="L8">
        <v>161.19999999999999</v>
      </c>
      <c r="M8">
        <v>322.39999999999981</v>
      </c>
      <c r="N8">
        <v>192.2</v>
      </c>
      <c r="O8">
        <v>110</v>
      </c>
      <c r="P8">
        <v>86.800000000000111</v>
      </c>
      <c r="Q8">
        <v>63.200000000000024</v>
      </c>
    </row>
    <row r="9" spans="1:17">
      <c r="A9" t="s">
        <v>222</v>
      </c>
      <c r="B9">
        <v>9.9999999999999929</v>
      </c>
      <c r="C9">
        <v>5.2000000000000011</v>
      </c>
      <c r="D9">
        <v>20.799999999999994</v>
      </c>
      <c r="E9">
        <v>3.0000000000000004</v>
      </c>
      <c r="F9">
        <v>23.199999999999996</v>
      </c>
      <c r="G9">
        <v>13.8</v>
      </c>
      <c r="H9">
        <v>44</v>
      </c>
      <c r="I9">
        <v>19.399999999999999</v>
      </c>
      <c r="J9">
        <v>59.8</v>
      </c>
      <c r="K9">
        <v>20</v>
      </c>
      <c r="L9">
        <v>13.8</v>
      </c>
      <c r="M9">
        <v>8.6000000000000014</v>
      </c>
      <c r="N9">
        <v>7.8000000000000007</v>
      </c>
      <c r="O9">
        <v>36.6</v>
      </c>
      <c r="P9">
        <v>3.6</v>
      </c>
      <c r="Q9">
        <v>14.999999999999996</v>
      </c>
    </row>
    <row r="10" spans="1:17">
      <c r="A10" t="s">
        <v>223</v>
      </c>
      <c r="B10">
        <v>0</v>
      </c>
      <c r="C10">
        <v>0</v>
      </c>
      <c r="D10">
        <v>1.7999999999999998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0.2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1:17">
      <c r="A11" t="s">
        <v>224</v>
      </c>
      <c r="B11">
        <v>0</v>
      </c>
      <c r="C11">
        <v>5.8</v>
      </c>
      <c r="D11">
        <v>0.60000000000000009</v>
      </c>
      <c r="E11">
        <v>0</v>
      </c>
      <c r="F11">
        <v>0</v>
      </c>
      <c r="G11">
        <v>0</v>
      </c>
      <c r="H11">
        <v>0.2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>
      <c r="A12" t="s">
        <v>225</v>
      </c>
      <c r="B12">
        <v>4.2</v>
      </c>
      <c r="C12">
        <v>25.4</v>
      </c>
      <c r="D12">
        <v>31.6</v>
      </c>
      <c r="E12">
        <v>1.4</v>
      </c>
      <c r="F12">
        <v>4.4000000000000004</v>
      </c>
      <c r="G12">
        <v>8.1999999999999993</v>
      </c>
      <c r="H12">
        <v>26.599999999999998</v>
      </c>
      <c r="I12">
        <v>37.600000000000009</v>
      </c>
      <c r="J12">
        <v>28</v>
      </c>
      <c r="K12">
        <v>21.199999999999996</v>
      </c>
      <c r="L12">
        <v>37.400000000000006</v>
      </c>
      <c r="M12">
        <v>4.5999999999999996</v>
      </c>
      <c r="N12">
        <v>16.2</v>
      </c>
      <c r="O12">
        <v>22.799999999999994</v>
      </c>
      <c r="P12">
        <v>6.2000000000000011</v>
      </c>
      <c r="Q12">
        <v>16.8</v>
      </c>
    </row>
    <row r="13" spans="1:17">
      <c r="A13" t="s">
        <v>226</v>
      </c>
      <c r="B13">
        <v>58.4</v>
      </c>
      <c r="C13">
        <v>30</v>
      </c>
      <c r="D13">
        <v>48.40000000000002</v>
      </c>
      <c r="E13">
        <v>2.8000000000000007</v>
      </c>
      <c r="F13">
        <v>66.199999999999974</v>
      </c>
      <c r="G13">
        <v>50.2</v>
      </c>
      <c r="H13">
        <v>29.799999999999994</v>
      </c>
      <c r="I13">
        <v>10.599999999999996</v>
      </c>
      <c r="J13">
        <v>27.399999999999995</v>
      </c>
      <c r="K13">
        <v>10.4</v>
      </c>
      <c r="L13">
        <v>42.400000000000013</v>
      </c>
      <c r="M13">
        <v>29.199999999999992</v>
      </c>
      <c r="N13">
        <v>50.400000000000013</v>
      </c>
      <c r="O13">
        <v>52.40000000000002</v>
      </c>
      <c r="P13">
        <v>29.199999999999989</v>
      </c>
      <c r="Q13">
        <v>58.40000000000002</v>
      </c>
    </row>
    <row r="14" spans="1:17">
      <c r="A14" t="s">
        <v>227</v>
      </c>
      <c r="B14">
        <v>112.60000000000005</v>
      </c>
      <c r="C14">
        <v>70</v>
      </c>
      <c r="D14">
        <v>104.80000000000008</v>
      </c>
      <c r="E14">
        <v>155.40000000000009</v>
      </c>
      <c r="F14">
        <v>193.8</v>
      </c>
      <c r="G14">
        <v>302.9999999999996</v>
      </c>
      <c r="H14">
        <v>168.39999999999995</v>
      </c>
      <c r="I14">
        <v>126.0000000000002</v>
      </c>
      <c r="J14">
        <v>131.00000000000009</v>
      </c>
      <c r="K14">
        <v>225.99999999999972</v>
      </c>
      <c r="L14">
        <v>109.80000000000003</v>
      </c>
      <c r="M14">
        <v>216.20000000000002</v>
      </c>
      <c r="N14">
        <v>185.59999999999988</v>
      </c>
      <c r="O14">
        <v>168.79999999999978</v>
      </c>
      <c r="P14">
        <v>163.00000000000003</v>
      </c>
      <c r="Q14">
        <v>109.60000000000008</v>
      </c>
    </row>
    <row r="15" spans="1:17">
      <c r="A15" t="s">
        <v>228</v>
      </c>
      <c r="B15">
        <v>410.2</v>
      </c>
      <c r="C15">
        <v>135.0000000000002</v>
      </c>
      <c r="D15">
        <v>291.39999999999952</v>
      </c>
      <c r="E15">
        <v>300</v>
      </c>
      <c r="F15">
        <v>452.59999999999917</v>
      </c>
      <c r="G15">
        <v>403.39999999999924</v>
      </c>
      <c r="H15">
        <v>456.3999999999993</v>
      </c>
      <c r="I15">
        <v>324.79999999999956</v>
      </c>
      <c r="J15">
        <v>389.79999999999978</v>
      </c>
      <c r="K15">
        <v>268.19999999999965</v>
      </c>
      <c r="L15">
        <v>304.79999999999922</v>
      </c>
      <c r="M15">
        <v>327.99999999999932</v>
      </c>
      <c r="N15">
        <v>307.39999999999981</v>
      </c>
      <c r="O15">
        <v>371.99999999999983</v>
      </c>
      <c r="P15">
        <v>295.99999999999966</v>
      </c>
      <c r="Q15">
        <v>267.59999999999962</v>
      </c>
    </row>
    <row r="16" spans="1:17">
      <c r="A16" t="s">
        <v>229</v>
      </c>
      <c r="B16">
        <v>139.19999999999996</v>
      </c>
      <c r="C16">
        <v>177.39999999999969</v>
      </c>
      <c r="D16">
        <v>151.59999999999997</v>
      </c>
      <c r="E16">
        <v>115</v>
      </c>
      <c r="F16">
        <v>122.80000000000017</v>
      </c>
      <c r="G16">
        <v>255.39999999999955</v>
      </c>
      <c r="H16">
        <v>220.79999999999976</v>
      </c>
      <c r="I16">
        <v>239.79999999999961</v>
      </c>
      <c r="J16">
        <v>239.19999999999968</v>
      </c>
      <c r="K16">
        <v>224.59999999999957</v>
      </c>
      <c r="L16">
        <v>163.99999999999974</v>
      </c>
      <c r="M16">
        <v>186.2</v>
      </c>
      <c r="N16">
        <v>287</v>
      </c>
      <c r="O16">
        <v>311.7999999999999</v>
      </c>
      <c r="P16">
        <v>112.60000000000016</v>
      </c>
      <c r="Q16">
        <v>196.9999999999998</v>
      </c>
    </row>
    <row r="17" spans="1:17">
      <c r="A17" t="s">
        <v>230</v>
      </c>
      <c r="O17">
        <v>53.599999999999994</v>
      </c>
    </row>
    <row r="18" spans="1:17">
      <c r="A18" t="s">
        <v>218</v>
      </c>
      <c r="B18">
        <v>43.600000000000065</v>
      </c>
      <c r="C18">
        <v>29.199999999999982</v>
      </c>
      <c r="D18">
        <v>87.200000000000088</v>
      </c>
      <c r="E18">
        <v>94.000000000000028</v>
      </c>
      <c r="F18">
        <v>73.80000000000004</v>
      </c>
      <c r="G18">
        <v>39.000000000000036</v>
      </c>
      <c r="H18">
        <v>118.00000000000006</v>
      </c>
      <c r="I18">
        <v>136.19999999999996</v>
      </c>
      <c r="J18">
        <v>143.19999999999999</v>
      </c>
      <c r="K18">
        <v>82.600000000000023</v>
      </c>
      <c r="L18">
        <v>32.799999999999997</v>
      </c>
      <c r="M18">
        <v>30.599999999999991</v>
      </c>
      <c r="N18">
        <v>64.8</v>
      </c>
      <c r="O18">
        <v>53.599999999999994</v>
      </c>
      <c r="P18">
        <v>15.999999999999996</v>
      </c>
      <c r="Q18">
        <v>15.399999999999999</v>
      </c>
    </row>
    <row r="19" spans="1:17">
      <c r="A19" t="s">
        <v>219</v>
      </c>
      <c r="B19">
        <v>129.19999999999999</v>
      </c>
      <c r="C19">
        <v>187.2</v>
      </c>
      <c r="D19">
        <v>164.60000000000002</v>
      </c>
      <c r="E19">
        <v>133.6</v>
      </c>
      <c r="F19">
        <v>210.60000000000002</v>
      </c>
      <c r="G19">
        <v>190.79999999999998</v>
      </c>
      <c r="H19">
        <v>148.19999999999999</v>
      </c>
      <c r="I19">
        <v>156.79999999999995</v>
      </c>
      <c r="J19">
        <v>203.8</v>
      </c>
      <c r="K19">
        <v>137.20000000000002</v>
      </c>
      <c r="L19">
        <v>131.40000000000003</v>
      </c>
      <c r="M19">
        <v>161.79999999999998</v>
      </c>
      <c r="N19">
        <v>204.8</v>
      </c>
      <c r="O19">
        <v>209.2</v>
      </c>
      <c r="P19">
        <v>106.8</v>
      </c>
      <c r="Q19">
        <v>145.20000000000002</v>
      </c>
    </row>
    <row r="20" spans="1:17">
      <c r="A20" t="s">
        <v>220</v>
      </c>
      <c r="B20">
        <v>267.2</v>
      </c>
      <c r="C20">
        <v>227.6</v>
      </c>
      <c r="D20">
        <v>276.60000000000002</v>
      </c>
      <c r="E20">
        <v>355.8</v>
      </c>
      <c r="F20">
        <v>242.6</v>
      </c>
      <c r="G20">
        <v>281.8</v>
      </c>
      <c r="H20">
        <v>322.39999999999998</v>
      </c>
      <c r="I20">
        <v>284.39999999999998</v>
      </c>
      <c r="J20">
        <v>254</v>
      </c>
      <c r="K20">
        <v>258</v>
      </c>
      <c r="L20">
        <v>360</v>
      </c>
      <c r="M20">
        <v>254</v>
      </c>
      <c r="N20">
        <v>339.6</v>
      </c>
      <c r="O20">
        <v>187</v>
      </c>
      <c r="P20">
        <v>353.2</v>
      </c>
      <c r="Q20">
        <v>245.2</v>
      </c>
    </row>
    <row r="21" spans="1:17">
      <c r="A21" t="s">
        <v>221</v>
      </c>
      <c r="B21">
        <f>259+4.2</f>
        <v>263.2</v>
      </c>
      <c r="C21">
        <v>132</v>
      </c>
      <c r="D21">
        <f>146.6+16</f>
        <v>162.6</v>
      </c>
      <c r="E21">
        <v>169</v>
      </c>
      <c r="F21">
        <v>175</v>
      </c>
      <c r="G21">
        <v>222</v>
      </c>
      <c r="H21">
        <f>219.8+3.2</f>
        <v>223</v>
      </c>
      <c r="I21">
        <v>198.6</v>
      </c>
      <c r="J21">
        <v>297.2</v>
      </c>
      <c r="K21">
        <f>192+0.4</f>
        <v>192.4</v>
      </c>
      <c r="L21">
        <f>205+3.4</f>
        <v>208.4</v>
      </c>
      <c r="M21">
        <v>213.8</v>
      </c>
      <c r="N21">
        <f>115.4+0.8</f>
        <v>116.2</v>
      </c>
      <c r="O21">
        <v>179.6</v>
      </c>
      <c r="P21">
        <v>170.6</v>
      </c>
      <c r="Q21">
        <v>75.400000000000006</v>
      </c>
    </row>
    <row r="22" spans="1:17">
      <c r="A22" t="s">
        <v>222</v>
      </c>
      <c r="B22">
        <v>63</v>
      </c>
      <c r="C22">
        <v>57</v>
      </c>
      <c r="D22">
        <v>21.4</v>
      </c>
      <c r="E22">
        <v>25.2</v>
      </c>
      <c r="F22">
        <v>22.4</v>
      </c>
      <c r="G22">
        <v>19.2</v>
      </c>
      <c r="H22">
        <v>48.8</v>
      </c>
      <c r="I22">
        <v>12.8</v>
      </c>
      <c r="J22">
        <v>41.2</v>
      </c>
      <c r="K22">
        <v>57.4</v>
      </c>
      <c r="L22">
        <v>102.4</v>
      </c>
      <c r="M22">
        <v>50.6</v>
      </c>
      <c r="N22">
        <v>76.400000000000006</v>
      </c>
      <c r="O22">
        <v>53.6</v>
      </c>
      <c r="P22">
        <v>58.8</v>
      </c>
      <c r="Q22">
        <v>10.8</v>
      </c>
    </row>
    <row r="23" spans="1:17">
      <c r="A23" t="s">
        <v>223</v>
      </c>
      <c r="B23">
        <v>0</v>
      </c>
      <c r="C23">
        <v>0</v>
      </c>
      <c r="D23">
        <v>2.6</v>
      </c>
      <c r="E23">
        <v>1.4</v>
      </c>
      <c r="F23">
        <v>2.8</v>
      </c>
      <c r="G23">
        <v>1</v>
      </c>
      <c r="H23">
        <v>1.2</v>
      </c>
      <c r="I23">
        <v>2.6</v>
      </c>
      <c r="J23">
        <v>2</v>
      </c>
      <c r="K23">
        <v>3.2</v>
      </c>
      <c r="L23">
        <v>0.6</v>
      </c>
      <c r="M23">
        <v>3.8</v>
      </c>
      <c r="N23">
        <v>1.8</v>
      </c>
      <c r="O23">
        <v>4.2</v>
      </c>
      <c r="P23">
        <v>0.4</v>
      </c>
      <c r="Q23">
        <v>1</v>
      </c>
    </row>
    <row r="24" spans="1:17">
      <c r="A24" t="s">
        <v>224</v>
      </c>
      <c r="B24">
        <v>0</v>
      </c>
      <c r="C24">
        <v>0</v>
      </c>
      <c r="D24">
        <v>1</v>
      </c>
      <c r="E24">
        <v>0</v>
      </c>
      <c r="F24">
        <v>2</v>
      </c>
      <c r="G24">
        <v>1</v>
      </c>
      <c r="H24">
        <v>1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2</v>
      </c>
    </row>
    <row r="25" spans="1:17">
      <c r="A25" t="s">
        <v>225</v>
      </c>
      <c r="B25">
        <v>0</v>
      </c>
      <c r="C25">
        <v>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</row>
    <row r="26" spans="1:17">
      <c r="A26" t="s">
        <v>226</v>
      </c>
      <c r="B26">
        <v>5.4</v>
      </c>
      <c r="C26">
        <v>16.8</v>
      </c>
      <c r="D26">
        <v>1.2</v>
      </c>
      <c r="E26">
        <v>0</v>
      </c>
      <c r="F26">
        <v>0.8</v>
      </c>
      <c r="G26">
        <v>6.8</v>
      </c>
      <c r="H26">
        <v>7.6</v>
      </c>
      <c r="I26">
        <v>1.8</v>
      </c>
      <c r="J26">
        <v>8</v>
      </c>
      <c r="K26">
        <v>10.199999999999999</v>
      </c>
      <c r="L26">
        <v>6.8</v>
      </c>
      <c r="M26">
        <v>6.4</v>
      </c>
      <c r="N26">
        <v>4.4000000000000004</v>
      </c>
      <c r="O26">
        <v>21.6</v>
      </c>
      <c r="P26">
        <v>6</v>
      </c>
      <c r="Q26">
        <v>4</v>
      </c>
    </row>
    <row r="27" spans="1:17">
      <c r="A27" t="s">
        <v>227</v>
      </c>
    </row>
    <row r="28" spans="1:17">
      <c r="A28" t="s">
        <v>228</v>
      </c>
    </row>
    <row r="29" spans="1:17">
      <c r="A29" t="s">
        <v>229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EF499-39F8-4DDF-AB3A-9545424A6AD2}">
  <dimension ref="A1:CG30"/>
  <sheetViews>
    <sheetView workbookViewId="0">
      <selection activeCell="A17" sqref="A17"/>
    </sheetView>
  </sheetViews>
  <sheetFormatPr defaultRowHeight="15"/>
  <cols>
    <col min="1" max="1" width="41" bestFit="1" customWidth="1"/>
    <col min="2" max="4" width="11.85546875" bestFit="1" customWidth="1"/>
    <col min="73" max="84" width="11.85546875" bestFit="1" customWidth="1"/>
    <col min="85" max="85" width="13.42578125" customWidth="1"/>
  </cols>
  <sheetData>
    <row r="1" spans="1:85">
      <c r="B1" s="184" t="s">
        <v>231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  <c r="T1" s="184" t="s">
        <v>232</v>
      </c>
      <c r="U1" s="182"/>
      <c r="V1" s="182"/>
      <c r="W1" s="182"/>
      <c r="X1" s="182"/>
      <c r="Y1" s="185"/>
      <c r="Z1" s="187" t="s">
        <v>233</v>
      </c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4" t="s">
        <v>234</v>
      </c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5"/>
      <c r="BH1" s="181" t="s">
        <v>235</v>
      </c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3"/>
      <c r="CF1" s="184" t="s">
        <v>236</v>
      </c>
      <c r="CG1" s="185"/>
    </row>
    <row r="2" spans="1:85">
      <c r="B2" s="188" t="s">
        <v>237</v>
      </c>
      <c r="C2" s="186"/>
      <c r="D2" s="186" t="s">
        <v>238</v>
      </c>
      <c r="E2" s="186"/>
      <c r="F2" s="186" t="s">
        <v>239</v>
      </c>
      <c r="G2" s="186"/>
      <c r="H2" s="186" t="s">
        <v>240</v>
      </c>
      <c r="I2" s="186"/>
      <c r="J2" s="186" t="s">
        <v>241</v>
      </c>
      <c r="K2" s="186"/>
      <c r="L2" s="186" t="s">
        <v>242</v>
      </c>
      <c r="M2" s="186"/>
      <c r="N2" s="186" t="s">
        <v>243</v>
      </c>
      <c r="O2" s="186"/>
      <c r="P2" s="186" t="s">
        <v>244</v>
      </c>
      <c r="Q2" s="186"/>
      <c r="R2" s="186" t="s">
        <v>245</v>
      </c>
      <c r="S2" s="189"/>
      <c r="T2" s="188" t="s">
        <v>246</v>
      </c>
      <c r="U2" s="186"/>
      <c r="V2" s="186" t="s">
        <v>247</v>
      </c>
      <c r="W2" s="186"/>
      <c r="X2" s="186" t="s">
        <v>248</v>
      </c>
      <c r="Y2" s="190"/>
      <c r="Z2" s="191" t="s">
        <v>249</v>
      </c>
      <c r="AA2" s="186"/>
      <c r="AB2" s="186" t="s">
        <v>250</v>
      </c>
      <c r="AC2" s="186"/>
      <c r="AD2" s="186" t="s">
        <v>251</v>
      </c>
      <c r="AE2" s="186"/>
      <c r="AF2" s="186" t="s">
        <v>252</v>
      </c>
      <c r="AG2" s="186"/>
      <c r="AH2" s="186" t="s">
        <v>253</v>
      </c>
      <c r="AI2" s="186"/>
      <c r="AJ2" s="186" t="s">
        <v>254</v>
      </c>
      <c r="AK2" s="186"/>
      <c r="AL2" s="186" t="s">
        <v>255</v>
      </c>
      <c r="AM2" s="186"/>
      <c r="AN2" s="186" t="s">
        <v>256</v>
      </c>
      <c r="AO2" s="186"/>
      <c r="AP2" s="186" t="s">
        <v>257</v>
      </c>
      <c r="AQ2" s="189"/>
      <c r="AR2" s="188" t="s">
        <v>258</v>
      </c>
      <c r="AS2" s="186"/>
      <c r="AT2" s="186" t="s">
        <v>259</v>
      </c>
      <c r="AU2" s="186"/>
      <c r="AV2" s="186" t="s">
        <v>260</v>
      </c>
      <c r="AW2" s="186"/>
      <c r="AX2" s="186" t="s">
        <v>261</v>
      </c>
      <c r="AY2" s="186"/>
      <c r="AZ2" s="186" t="s">
        <v>262</v>
      </c>
      <c r="BA2" s="186"/>
      <c r="BB2" s="186" t="s">
        <v>263</v>
      </c>
      <c r="BC2" s="186"/>
      <c r="BD2" s="186" t="s">
        <v>264</v>
      </c>
      <c r="BE2" s="186"/>
      <c r="BF2" s="186" t="s">
        <v>265</v>
      </c>
      <c r="BG2" s="190"/>
      <c r="BH2" s="191" t="s">
        <v>266</v>
      </c>
      <c r="BI2" s="186"/>
      <c r="BJ2" s="186" t="s">
        <v>267</v>
      </c>
      <c r="BK2" s="186"/>
      <c r="BL2" s="186" t="s">
        <v>268</v>
      </c>
      <c r="BM2" s="186"/>
      <c r="BN2" s="186" t="s">
        <v>269</v>
      </c>
      <c r="BO2" s="186"/>
      <c r="BP2" s="186" t="s">
        <v>270</v>
      </c>
      <c r="BQ2" s="186"/>
      <c r="BR2" s="186" t="s">
        <v>271</v>
      </c>
      <c r="BS2" s="186"/>
      <c r="BT2" s="186" t="s">
        <v>272</v>
      </c>
      <c r="BU2" s="186"/>
      <c r="BV2" s="186" t="s">
        <v>273</v>
      </c>
      <c r="BW2" s="186"/>
      <c r="BX2" s="186" t="s">
        <v>274</v>
      </c>
      <c r="BY2" s="186"/>
      <c r="BZ2" s="186" t="s">
        <v>275</v>
      </c>
      <c r="CA2" s="186"/>
      <c r="CB2" s="186" t="s">
        <v>276</v>
      </c>
      <c r="CC2" s="186"/>
      <c r="CD2" s="186" t="s">
        <v>277</v>
      </c>
      <c r="CE2" s="189"/>
      <c r="CF2" s="188" t="s">
        <v>278</v>
      </c>
      <c r="CG2" s="190"/>
    </row>
    <row r="3" spans="1:85">
      <c r="B3" s="4" t="s">
        <v>279</v>
      </c>
      <c r="C3" s="5" t="s">
        <v>280</v>
      </c>
      <c r="D3" s="5" t="s">
        <v>279</v>
      </c>
      <c r="E3" s="5" t="s">
        <v>280</v>
      </c>
      <c r="F3" s="5" t="s">
        <v>279</v>
      </c>
      <c r="G3" s="5" t="s">
        <v>280</v>
      </c>
      <c r="H3" s="5" t="s">
        <v>279</v>
      </c>
      <c r="I3" s="5" t="s">
        <v>280</v>
      </c>
      <c r="J3" s="5" t="s">
        <v>279</v>
      </c>
      <c r="K3" s="5" t="s">
        <v>280</v>
      </c>
      <c r="L3" s="5" t="s">
        <v>279</v>
      </c>
      <c r="M3" s="5" t="s">
        <v>280</v>
      </c>
      <c r="N3" s="5" t="s">
        <v>279</v>
      </c>
      <c r="O3" s="5" t="s">
        <v>280</v>
      </c>
      <c r="P3" s="5" t="s">
        <v>279</v>
      </c>
      <c r="Q3" s="5" t="s">
        <v>280</v>
      </c>
      <c r="R3" s="5" t="s">
        <v>279</v>
      </c>
      <c r="S3" s="6" t="s">
        <v>280</v>
      </c>
      <c r="T3" s="4" t="s">
        <v>279</v>
      </c>
      <c r="U3" s="5" t="s">
        <v>280</v>
      </c>
      <c r="V3" s="5" t="s">
        <v>279</v>
      </c>
      <c r="W3" s="5" t="s">
        <v>280</v>
      </c>
      <c r="X3" s="5" t="s">
        <v>279</v>
      </c>
      <c r="Y3" s="7" t="s">
        <v>280</v>
      </c>
      <c r="Z3" s="8" t="s">
        <v>279</v>
      </c>
      <c r="AA3" s="5" t="s">
        <v>280</v>
      </c>
      <c r="AB3" s="5" t="s">
        <v>279</v>
      </c>
      <c r="AC3" s="5" t="s">
        <v>280</v>
      </c>
      <c r="AD3" s="5" t="s">
        <v>279</v>
      </c>
      <c r="AE3" s="5" t="s">
        <v>280</v>
      </c>
      <c r="AF3" s="5" t="s">
        <v>279</v>
      </c>
      <c r="AG3" s="5" t="s">
        <v>280</v>
      </c>
      <c r="AH3" s="5" t="s">
        <v>279</v>
      </c>
      <c r="AI3" s="5" t="s">
        <v>280</v>
      </c>
      <c r="AJ3" s="5" t="s">
        <v>279</v>
      </c>
      <c r="AK3" s="5" t="s">
        <v>280</v>
      </c>
      <c r="AL3" s="5" t="s">
        <v>279</v>
      </c>
      <c r="AM3" s="5" t="s">
        <v>280</v>
      </c>
      <c r="AN3" s="5" t="s">
        <v>279</v>
      </c>
      <c r="AO3" s="5" t="s">
        <v>280</v>
      </c>
      <c r="AP3" s="5" t="s">
        <v>279</v>
      </c>
      <c r="AQ3" s="6" t="s">
        <v>280</v>
      </c>
      <c r="AR3" s="4" t="s">
        <v>279</v>
      </c>
      <c r="AS3" s="5" t="s">
        <v>280</v>
      </c>
      <c r="AT3" s="5" t="s">
        <v>279</v>
      </c>
      <c r="AU3" s="5" t="s">
        <v>280</v>
      </c>
      <c r="AV3" s="5" t="s">
        <v>279</v>
      </c>
      <c r="AW3" s="5" t="s">
        <v>280</v>
      </c>
      <c r="AX3" s="5" t="s">
        <v>279</v>
      </c>
      <c r="AY3" s="5" t="s">
        <v>280</v>
      </c>
      <c r="AZ3" s="5" t="s">
        <v>279</v>
      </c>
      <c r="BA3" s="5" t="s">
        <v>280</v>
      </c>
      <c r="BB3" s="5" t="s">
        <v>279</v>
      </c>
      <c r="BC3" s="5" t="s">
        <v>280</v>
      </c>
      <c r="BD3" s="5" t="s">
        <v>279</v>
      </c>
      <c r="BE3" s="5" t="s">
        <v>280</v>
      </c>
      <c r="BF3" s="5" t="s">
        <v>279</v>
      </c>
      <c r="BG3" s="7" t="s">
        <v>280</v>
      </c>
      <c r="BH3" s="8" t="s">
        <v>279</v>
      </c>
      <c r="BI3" s="5" t="s">
        <v>280</v>
      </c>
      <c r="BJ3" s="5" t="s">
        <v>279</v>
      </c>
      <c r="BK3" s="5" t="s">
        <v>280</v>
      </c>
      <c r="BL3" s="5" t="s">
        <v>279</v>
      </c>
      <c r="BM3" s="5" t="s">
        <v>280</v>
      </c>
      <c r="BN3" s="5" t="s">
        <v>279</v>
      </c>
      <c r="BO3" s="5" t="s">
        <v>280</v>
      </c>
      <c r="BP3" s="5" t="s">
        <v>279</v>
      </c>
      <c r="BQ3" s="5" t="s">
        <v>280</v>
      </c>
      <c r="BR3" s="5" t="s">
        <v>279</v>
      </c>
      <c r="BS3" s="5" t="s">
        <v>280</v>
      </c>
      <c r="BT3" s="5" t="s">
        <v>279</v>
      </c>
      <c r="BU3" s="5" t="s">
        <v>280</v>
      </c>
      <c r="BV3" s="5" t="s">
        <v>279</v>
      </c>
      <c r="BW3" s="5" t="s">
        <v>280</v>
      </c>
      <c r="BX3" s="5" t="s">
        <v>279</v>
      </c>
      <c r="BY3" s="5" t="s">
        <v>280</v>
      </c>
      <c r="BZ3" s="5" t="s">
        <v>279</v>
      </c>
      <c r="CA3" s="5" t="s">
        <v>280</v>
      </c>
      <c r="CB3" s="5" t="s">
        <v>279</v>
      </c>
      <c r="CC3" s="5" t="s">
        <v>280</v>
      </c>
      <c r="CD3" s="5" t="s">
        <v>279</v>
      </c>
      <c r="CE3" s="6" t="s">
        <v>280</v>
      </c>
      <c r="CF3" s="4" t="s">
        <v>279</v>
      </c>
      <c r="CG3" s="7" t="s">
        <v>280</v>
      </c>
    </row>
    <row r="4" spans="1:85">
      <c r="A4" s="9" t="s">
        <v>281</v>
      </c>
      <c r="B4" s="10">
        <v>60436145</v>
      </c>
      <c r="C4" s="11">
        <v>60436145</v>
      </c>
      <c r="D4" s="11">
        <v>60436185</v>
      </c>
      <c r="E4" s="11">
        <v>60436185</v>
      </c>
      <c r="F4" s="11">
        <v>60436195</v>
      </c>
      <c r="G4" s="11">
        <v>60436195</v>
      </c>
      <c r="H4" s="11">
        <v>60436300</v>
      </c>
      <c r="I4" s="11">
        <v>60436300</v>
      </c>
      <c r="J4" s="11">
        <v>60436400</v>
      </c>
      <c r="K4" s="11">
        <v>60436400</v>
      </c>
      <c r="L4" s="11">
        <v>60435200</v>
      </c>
      <c r="M4" s="11">
        <v>60435200</v>
      </c>
      <c r="N4" s="11">
        <v>60435405</v>
      </c>
      <c r="O4" s="11">
        <v>60435405</v>
      </c>
      <c r="P4" s="11">
        <v>60435000</v>
      </c>
      <c r="Q4" s="11">
        <v>60435000</v>
      </c>
      <c r="R4" s="11">
        <v>60436186</v>
      </c>
      <c r="S4" s="12">
        <v>60436186</v>
      </c>
      <c r="T4" s="13">
        <v>60443830</v>
      </c>
      <c r="U4" s="14">
        <v>60443830</v>
      </c>
      <c r="V4" s="15">
        <v>60444035</v>
      </c>
      <c r="W4" s="14">
        <v>60444035</v>
      </c>
      <c r="X4" s="16">
        <v>60443975</v>
      </c>
      <c r="Y4" s="17">
        <v>60443975</v>
      </c>
      <c r="Z4" s="18">
        <v>60477700</v>
      </c>
      <c r="AA4" s="19">
        <v>60477700</v>
      </c>
      <c r="AB4" s="14">
        <v>60478485</v>
      </c>
      <c r="AC4" s="14">
        <v>60478485</v>
      </c>
      <c r="AD4" s="20">
        <v>60478200</v>
      </c>
      <c r="AE4" s="20">
        <v>60478200</v>
      </c>
      <c r="AF4" s="20">
        <v>60478520</v>
      </c>
      <c r="AG4" s="20">
        <v>60478520</v>
      </c>
      <c r="AH4" s="14">
        <v>60477630</v>
      </c>
      <c r="AI4" s="14">
        <v>60477630</v>
      </c>
      <c r="AJ4" s="21">
        <v>60477380</v>
      </c>
      <c r="AK4" s="21">
        <v>60477380</v>
      </c>
      <c r="AL4" s="5">
        <v>60468000</v>
      </c>
      <c r="AM4" s="5">
        <v>60468000</v>
      </c>
      <c r="AN4" s="5">
        <v>60450000</v>
      </c>
      <c r="AO4" s="5">
        <v>60450000</v>
      </c>
      <c r="AP4" s="5">
        <v>60455000</v>
      </c>
      <c r="AQ4" s="6">
        <v>60455000</v>
      </c>
      <c r="AR4" s="13">
        <v>20008000</v>
      </c>
      <c r="AS4" s="14">
        <v>20008000</v>
      </c>
      <c r="AT4" s="16">
        <v>20001400</v>
      </c>
      <c r="AU4" s="11">
        <v>20001400</v>
      </c>
      <c r="AV4" s="16">
        <v>20001300</v>
      </c>
      <c r="AW4" s="11">
        <v>20001300</v>
      </c>
      <c r="AX4" s="15">
        <v>20001200</v>
      </c>
      <c r="AY4" s="14">
        <v>20001200</v>
      </c>
      <c r="AZ4" s="16">
        <v>20001050</v>
      </c>
      <c r="BA4" s="11">
        <v>20001050</v>
      </c>
      <c r="BB4" s="22">
        <v>20000950</v>
      </c>
      <c r="BC4" s="23">
        <v>20000950</v>
      </c>
      <c r="BD4" s="15">
        <v>20000900</v>
      </c>
      <c r="BE4" s="14">
        <v>20000900</v>
      </c>
      <c r="BF4" s="15">
        <v>20001130</v>
      </c>
      <c r="BG4" s="24">
        <v>20001130</v>
      </c>
      <c r="BH4" s="25">
        <v>60471185</v>
      </c>
      <c r="BI4" s="11">
        <v>60471185</v>
      </c>
      <c r="BJ4" s="11">
        <v>60476155</v>
      </c>
      <c r="BK4" s="11">
        <v>60476155</v>
      </c>
      <c r="BL4" s="11">
        <v>60476170</v>
      </c>
      <c r="BM4" s="11">
        <v>60476170</v>
      </c>
      <c r="BN4" s="11">
        <v>60480310</v>
      </c>
      <c r="BO4" s="11">
        <v>60480310</v>
      </c>
      <c r="BP4" s="11">
        <v>60480550</v>
      </c>
      <c r="BQ4" s="11">
        <v>60480550</v>
      </c>
      <c r="BR4" s="11">
        <v>60491000</v>
      </c>
      <c r="BS4" s="11">
        <v>60491000</v>
      </c>
      <c r="BT4" s="11">
        <v>60492000</v>
      </c>
      <c r="BU4" s="11">
        <v>60492000</v>
      </c>
      <c r="BV4" s="11">
        <v>60492200</v>
      </c>
      <c r="BW4" s="11">
        <v>60492200</v>
      </c>
      <c r="BX4" s="11">
        <v>60478481</v>
      </c>
      <c r="BY4" s="11">
        <v>60478481</v>
      </c>
      <c r="BZ4" s="11">
        <v>60478477</v>
      </c>
      <c r="CA4" s="11">
        <v>60478477</v>
      </c>
      <c r="CB4" s="11">
        <v>60474300</v>
      </c>
      <c r="CC4" s="11">
        <v>60474300</v>
      </c>
      <c r="CD4" s="11">
        <v>60473000</v>
      </c>
      <c r="CE4" s="12">
        <v>60473000</v>
      </c>
      <c r="CF4" s="17">
        <v>60019000</v>
      </c>
      <c r="CG4" s="17">
        <v>60019000</v>
      </c>
    </row>
    <row r="5" spans="1:85">
      <c r="A5" s="9" t="s">
        <v>282</v>
      </c>
      <c r="B5" s="26" t="s">
        <v>220</v>
      </c>
      <c r="C5" s="27" t="s">
        <v>223</v>
      </c>
      <c r="D5" s="27" t="s">
        <v>220</v>
      </c>
      <c r="E5" s="28" t="s">
        <v>283</v>
      </c>
      <c r="F5" s="27" t="s">
        <v>220</v>
      </c>
      <c r="G5" s="27" t="s">
        <v>223</v>
      </c>
      <c r="H5" s="27" t="s">
        <v>220</v>
      </c>
      <c r="I5" s="27" t="s">
        <v>223</v>
      </c>
      <c r="J5" s="27" t="s">
        <v>220</v>
      </c>
      <c r="K5" s="27" t="s">
        <v>223</v>
      </c>
      <c r="L5" s="27" t="s">
        <v>220</v>
      </c>
      <c r="M5" s="27" t="s">
        <v>223</v>
      </c>
      <c r="N5" s="29" t="s">
        <v>220</v>
      </c>
      <c r="O5" s="28" t="s">
        <v>223</v>
      </c>
      <c r="P5" s="29" t="s">
        <v>220</v>
      </c>
      <c r="Q5" s="28" t="s">
        <v>223</v>
      </c>
      <c r="R5" s="29" t="s">
        <v>220</v>
      </c>
      <c r="S5" s="30" t="s">
        <v>223</v>
      </c>
      <c r="T5" s="31" t="s">
        <v>219</v>
      </c>
      <c r="U5" s="19" t="s">
        <v>284</v>
      </c>
      <c r="V5" s="32" t="s">
        <v>285</v>
      </c>
      <c r="W5" s="14" t="s">
        <v>284</v>
      </c>
      <c r="X5" s="32" t="s">
        <v>285</v>
      </c>
      <c r="Y5" s="33" t="s">
        <v>284</v>
      </c>
      <c r="Z5" s="34" t="s">
        <v>286</v>
      </c>
      <c r="AA5" s="35" t="s">
        <v>287</v>
      </c>
      <c r="AB5" s="35" t="s">
        <v>286</v>
      </c>
      <c r="AC5" s="35" t="s">
        <v>287</v>
      </c>
      <c r="AD5" s="35" t="s">
        <v>286</v>
      </c>
      <c r="AE5" s="35" t="s">
        <v>287</v>
      </c>
      <c r="AF5" s="35" t="s">
        <v>286</v>
      </c>
      <c r="AG5" s="35" t="s">
        <v>287</v>
      </c>
      <c r="AH5" s="35" t="s">
        <v>286</v>
      </c>
      <c r="AI5" s="35" t="s">
        <v>287</v>
      </c>
      <c r="AJ5" s="35" t="s">
        <v>286</v>
      </c>
      <c r="AK5" s="35" t="s">
        <v>287</v>
      </c>
      <c r="AL5" s="36" t="s">
        <v>288</v>
      </c>
      <c r="AM5" s="37" t="s">
        <v>289</v>
      </c>
      <c r="AN5" s="37" t="s">
        <v>288</v>
      </c>
      <c r="AO5" s="37" t="s">
        <v>289</v>
      </c>
      <c r="AP5" s="38" t="s">
        <v>288</v>
      </c>
      <c r="AQ5" s="39" t="s">
        <v>289</v>
      </c>
      <c r="AR5" s="40" t="s">
        <v>285</v>
      </c>
      <c r="AS5" s="38" t="s">
        <v>289</v>
      </c>
      <c r="AT5" s="38" t="s">
        <v>285</v>
      </c>
      <c r="AU5" s="38" t="s">
        <v>289</v>
      </c>
      <c r="AV5" s="38" t="s">
        <v>285</v>
      </c>
      <c r="AW5" s="38" t="s">
        <v>289</v>
      </c>
      <c r="AX5" s="38" t="s">
        <v>285</v>
      </c>
      <c r="AY5" s="38" t="s">
        <v>289</v>
      </c>
      <c r="AZ5" s="38" t="s">
        <v>285</v>
      </c>
      <c r="BA5" s="38" t="s">
        <v>289</v>
      </c>
      <c r="BB5" s="38" t="s">
        <v>285</v>
      </c>
      <c r="BC5" s="38" t="s">
        <v>289</v>
      </c>
      <c r="BD5" s="38" t="s">
        <v>285</v>
      </c>
      <c r="BE5" s="38" t="s">
        <v>289</v>
      </c>
      <c r="BF5" s="38" t="s">
        <v>285</v>
      </c>
      <c r="BG5" s="41" t="s">
        <v>289</v>
      </c>
      <c r="BH5" s="42" t="s">
        <v>290</v>
      </c>
      <c r="BI5" s="37" t="s">
        <v>291</v>
      </c>
      <c r="BJ5" s="37" t="s">
        <v>290</v>
      </c>
      <c r="BK5" s="37" t="s">
        <v>291</v>
      </c>
      <c r="BL5" s="37" t="s">
        <v>290</v>
      </c>
      <c r="BM5" s="37" t="s">
        <v>291</v>
      </c>
      <c r="BN5" s="37" t="s">
        <v>290</v>
      </c>
      <c r="BO5" s="37" t="s">
        <v>291</v>
      </c>
      <c r="BP5" s="37" t="s">
        <v>290</v>
      </c>
      <c r="BQ5" s="37" t="s">
        <v>291</v>
      </c>
      <c r="BR5" s="37" t="s">
        <v>290</v>
      </c>
      <c r="BS5" s="37" t="s">
        <v>291</v>
      </c>
      <c r="BT5" s="37" t="s">
        <v>290</v>
      </c>
      <c r="BU5" s="37" t="s">
        <v>291</v>
      </c>
      <c r="BV5" s="37" t="s">
        <v>290</v>
      </c>
      <c r="BW5" s="37" t="s">
        <v>291</v>
      </c>
      <c r="BX5" s="37" t="s">
        <v>290</v>
      </c>
      <c r="BY5" s="37" t="s">
        <v>291</v>
      </c>
      <c r="BZ5" s="37" t="s">
        <v>290</v>
      </c>
      <c r="CA5" s="37" t="s">
        <v>291</v>
      </c>
      <c r="CB5" s="37" t="s">
        <v>290</v>
      </c>
      <c r="CC5" s="37" t="s">
        <v>291</v>
      </c>
      <c r="CD5" s="37" t="s">
        <v>290</v>
      </c>
      <c r="CE5" s="39" t="s">
        <v>291</v>
      </c>
      <c r="CF5" s="44" t="s">
        <v>290</v>
      </c>
      <c r="CG5" s="44" t="s">
        <v>292</v>
      </c>
    </row>
    <row r="6" spans="1:85">
      <c r="A6" s="45" t="s">
        <v>293</v>
      </c>
      <c r="B6" s="46">
        <v>2019</v>
      </c>
      <c r="C6" s="22">
        <v>2019</v>
      </c>
      <c r="D6" s="22">
        <v>2019</v>
      </c>
      <c r="E6" s="22">
        <v>2019</v>
      </c>
      <c r="F6" s="22">
        <v>2019</v>
      </c>
      <c r="G6" s="22">
        <v>2019</v>
      </c>
      <c r="H6" s="22">
        <v>2019</v>
      </c>
      <c r="I6" s="22">
        <v>2019</v>
      </c>
      <c r="J6" s="22">
        <v>2019</v>
      </c>
      <c r="K6" s="22">
        <v>2019</v>
      </c>
      <c r="L6" s="22">
        <v>2019</v>
      </c>
      <c r="M6" s="22">
        <v>2019</v>
      </c>
      <c r="N6" s="22">
        <v>2019</v>
      </c>
      <c r="O6" s="22">
        <v>2019</v>
      </c>
      <c r="P6" s="22">
        <v>2019</v>
      </c>
      <c r="Q6" s="22">
        <v>2019</v>
      </c>
      <c r="R6" s="22">
        <v>2019</v>
      </c>
      <c r="S6" s="47">
        <v>2019</v>
      </c>
      <c r="T6" s="46">
        <v>2019</v>
      </c>
      <c r="U6" s="22">
        <v>2019</v>
      </c>
      <c r="V6" s="22">
        <v>2019</v>
      </c>
      <c r="W6" s="22">
        <v>2019</v>
      </c>
      <c r="X6" s="22">
        <v>2019</v>
      </c>
      <c r="Y6" s="48">
        <v>2019</v>
      </c>
      <c r="Z6" s="49">
        <v>2019</v>
      </c>
      <c r="AA6" s="22">
        <v>2019</v>
      </c>
      <c r="AB6" s="22">
        <v>2019</v>
      </c>
      <c r="AC6" s="22">
        <v>2019</v>
      </c>
      <c r="AD6" s="22">
        <v>2019</v>
      </c>
      <c r="AE6" s="22">
        <v>2019</v>
      </c>
      <c r="AF6" s="22">
        <v>2019</v>
      </c>
      <c r="AG6" s="22">
        <v>2019</v>
      </c>
      <c r="AH6" s="22">
        <v>2019</v>
      </c>
      <c r="AI6" s="22">
        <v>2019</v>
      </c>
      <c r="AJ6" s="22">
        <v>2019</v>
      </c>
      <c r="AK6" s="22">
        <v>2019</v>
      </c>
      <c r="AL6" s="50">
        <v>2019</v>
      </c>
      <c r="AM6" s="50">
        <v>2019</v>
      </c>
      <c r="AN6" s="37">
        <v>2019</v>
      </c>
      <c r="AO6" s="37">
        <v>2019</v>
      </c>
      <c r="AP6" s="37">
        <v>2019</v>
      </c>
      <c r="AQ6" s="39">
        <v>2019</v>
      </c>
      <c r="AR6" s="43">
        <v>2019</v>
      </c>
      <c r="AS6" s="37">
        <v>2019</v>
      </c>
      <c r="AT6" s="37">
        <v>2019</v>
      </c>
      <c r="AU6" s="37">
        <v>2019</v>
      </c>
      <c r="AV6" s="37">
        <v>2019</v>
      </c>
      <c r="AW6" s="37">
        <v>2019</v>
      </c>
      <c r="AX6" s="37">
        <v>2019</v>
      </c>
      <c r="AY6" s="37">
        <v>2019</v>
      </c>
      <c r="AZ6" s="37">
        <v>2019</v>
      </c>
      <c r="BA6" s="37">
        <v>2019</v>
      </c>
      <c r="BB6" s="37">
        <v>2019</v>
      </c>
      <c r="BC6" s="37">
        <v>2019</v>
      </c>
      <c r="BD6" s="37">
        <v>2019</v>
      </c>
      <c r="BE6" s="37">
        <v>2019</v>
      </c>
      <c r="BF6" s="37">
        <v>2019</v>
      </c>
      <c r="BG6" s="44">
        <v>2019</v>
      </c>
      <c r="BH6" s="51">
        <v>2019</v>
      </c>
      <c r="BI6" s="50">
        <v>2019</v>
      </c>
      <c r="BJ6" s="50">
        <v>2019</v>
      </c>
      <c r="BK6" s="50">
        <v>2019</v>
      </c>
      <c r="BL6" s="50">
        <v>2019</v>
      </c>
      <c r="BM6" s="50">
        <v>2019</v>
      </c>
      <c r="BN6" s="50">
        <v>2019</v>
      </c>
      <c r="BO6" s="50">
        <v>2019</v>
      </c>
      <c r="BP6" s="50">
        <v>2019</v>
      </c>
      <c r="BQ6" s="50">
        <v>2019</v>
      </c>
      <c r="BR6" s="50">
        <v>2019</v>
      </c>
      <c r="BS6" s="50">
        <v>2019</v>
      </c>
      <c r="BT6" s="50">
        <v>2019</v>
      </c>
      <c r="BU6" s="50">
        <v>2019</v>
      </c>
      <c r="BV6" s="50">
        <v>2019</v>
      </c>
      <c r="BW6" s="50">
        <v>2019</v>
      </c>
      <c r="BX6" s="50">
        <v>2019</v>
      </c>
      <c r="BY6" s="50">
        <v>2019</v>
      </c>
      <c r="BZ6" s="50">
        <v>2019</v>
      </c>
      <c r="CA6" s="50">
        <v>2019</v>
      </c>
      <c r="CB6" s="50">
        <v>2019</v>
      </c>
      <c r="CC6" s="50">
        <v>2019</v>
      </c>
      <c r="CD6" s="50">
        <v>2019</v>
      </c>
      <c r="CE6" s="50">
        <v>2019</v>
      </c>
      <c r="CF6" s="50">
        <v>2019</v>
      </c>
      <c r="CG6" s="50">
        <v>2019</v>
      </c>
    </row>
    <row r="7" spans="1:85">
      <c r="A7" s="52" t="s">
        <v>294</v>
      </c>
      <c r="B7" s="53">
        <v>43551</v>
      </c>
      <c r="C7" s="5" t="s">
        <v>295</v>
      </c>
      <c r="D7" s="54">
        <v>43550</v>
      </c>
      <c r="E7" s="54" t="s">
        <v>296</v>
      </c>
      <c r="F7" s="54">
        <v>43550</v>
      </c>
      <c r="G7" s="54">
        <v>43640</v>
      </c>
      <c r="H7" s="54">
        <v>43550</v>
      </c>
      <c r="I7" s="54">
        <v>43640</v>
      </c>
      <c r="J7" s="54">
        <v>43550</v>
      </c>
      <c r="K7" s="54" t="s">
        <v>296</v>
      </c>
      <c r="L7" s="54">
        <v>43550</v>
      </c>
      <c r="M7" s="54">
        <v>43640</v>
      </c>
      <c r="N7" s="54">
        <v>43550</v>
      </c>
      <c r="O7" s="54" t="s">
        <v>296</v>
      </c>
      <c r="P7" s="54">
        <v>43550</v>
      </c>
      <c r="Q7" s="54">
        <v>43640</v>
      </c>
      <c r="R7" s="54">
        <v>43550</v>
      </c>
      <c r="S7" s="55">
        <v>43640</v>
      </c>
      <c r="T7" s="53">
        <v>43523</v>
      </c>
      <c r="U7" s="54">
        <v>43614</v>
      </c>
      <c r="V7" s="54">
        <v>43523</v>
      </c>
      <c r="W7" s="54">
        <v>43614</v>
      </c>
      <c r="X7" s="54">
        <v>43523</v>
      </c>
      <c r="Y7" s="56">
        <v>43614</v>
      </c>
      <c r="Z7" s="57">
        <v>43521</v>
      </c>
      <c r="AA7" s="54">
        <v>43614</v>
      </c>
      <c r="AB7" s="54">
        <v>43521</v>
      </c>
      <c r="AC7" s="54">
        <v>43614</v>
      </c>
      <c r="AD7" s="58">
        <v>43521</v>
      </c>
      <c r="AE7" s="54">
        <v>43614</v>
      </c>
      <c r="AF7" s="54">
        <v>43521</v>
      </c>
      <c r="AG7" s="54">
        <v>43614</v>
      </c>
      <c r="AH7" s="54">
        <v>43521</v>
      </c>
      <c r="AI7" s="54">
        <v>43614</v>
      </c>
      <c r="AJ7" s="58">
        <v>43521</v>
      </c>
      <c r="AK7" s="54">
        <v>43614</v>
      </c>
      <c r="AL7" s="54">
        <v>43521</v>
      </c>
      <c r="AM7" s="54">
        <v>43614</v>
      </c>
      <c r="AN7" s="54">
        <v>43521</v>
      </c>
      <c r="AO7" s="54">
        <v>43614</v>
      </c>
      <c r="AP7" s="54">
        <v>43521</v>
      </c>
      <c r="AQ7" s="55">
        <v>43614</v>
      </c>
      <c r="AR7" s="53">
        <v>43522</v>
      </c>
      <c r="AS7" s="59">
        <v>43615</v>
      </c>
      <c r="AT7" s="54">
        <v>43522</v>
      </c>
      <c r="AU7" s="59">
        <v>43615</v>
      </c>
      <c r="AV7" s="54">
        <v>43522</v>
      </c>
      <c r="AW7" s="59">
        <v>43615</v>
      </c>
      <c r="AX7" s="54">
        <v>43522</v>
      </c>
      <c r="AY7" s="59">
        <v>43615</v>
      </c>
      <c r="AZ7" s="54">
        <v>43522</v>
      </c>
      <c r="BA7" s="59">
        <v>43615</v>
      </c>
      <c r="BB7" s="54">
        <v>43522</v>
      </c>
      <c r="BC7" s="59">
        <v>43615</v>
      </c>
      <c r="BD7" s="54">
        <v>43522</v>
      </c>
      <c r="BE7" s="59">
        <v>43615</v>
      </c>
      <c r="BF7" s="54">
        <v>43521</v>
      </c>
      <c r="BG7" s="60">
        <v>43614</v>
      </c>
      <c r="BH7" s="57">
        <v>43549</v>
      </c>
      <c r="BI7" s="54">
        <v>43635</v>
      </c>
      <c r="BJ7" s="54">
        <v>43549</v>
      </c>
      <c r="BK7" s="54">
        <v>43635</v>
      </c>
      <c r="BL7" s="54">
        <v>43549</v>
      </c>
      <c r="BM7" s="54">
        <v>43635</v>
      </c>
      <c r="BN7" s="54">
        <v>43549</v>
      </c>
      <c r="BO7" s="54" t="s">
        <v>297</v>
      </c>
      <c r="BP7" s="54">
        <v>43549</v>
      </c>
      <c r="BQ7" s="54">
        <v>43637</v>
      </c>
      <c r="BR7" s="54">
        <v>43551</v>
      </c>
      <c r="BS7" s="54" t="s">
        <v>297</v>
      </c>
      <c r="BT7" s="54">
        <v>43551</v>
      </c>
      <c r="BU7" s="54" t="s">
        <v>297</v>
      </c>
      <c r="BV7" s="54">
        <v>43551</v>
      </c>
      <c r="BW7" s="54" t="s">
        <v>297</v>
      </c>
      <c r="BX7" s="54">
        <v>43551</v>
      </c>
      <c r="BY7" s="54">
        <v>43637</v>
      </c>
      <c r="BZ7" s="54">
        <v>43551</v>
      </c>
      <c r="CA7" s="54">
        <v>43637</v>
      </c>
      <c r="CB7" s="54">
        <v>43549</v>
      </c>
      <c r="CC7" s="54">
        <v>43635</v>
      </c>
      <c r="CD7" s="54">
        <v>43549</v>
      </c>
      <c r="CE7" s="55">
        <v>43635</v>
      </c>
      <c r="CF7" s="56">
        <v>43551</v>
      </c>
      <c r="CG7" s="56">
        <v>43637</v>
      </c>
    </row>
    <row r="8" spans="1:85">
      <c r="A8" s="52" t="s">
        <v>298</v>
      </c>
      <c r="B8" s="61">
        <v>0.28472222222222221</v>
      </c>
      <c r="C8" s="5" t="s">
        <v>299</v>
      </c>
      <c r="D8" s="62">
        <v>0.4201388888888889</v>
      </c>
      <c r="E8" s="62">
        <v>0.4291666666666667</v>
      </c>
      <c r="F8" s="62">
        <v>0.52083333333333337</v>
      </c>
      <c r="G8" s="62" t="s">
        <v>300</v>
      </c>
      <c r="H8" s="62">
        <v>0.5625</v>
      </c>
      <c r="I8" s="62">
        <v>0.53472222222222221</v>
      </c>
      <c r="J8" s="62">
        <v>0.61111111111111105</v>
      </c>
      <c r="K8" s="62" t="s">
        <v>301</v>
      </c>
      <c r="L8" s="62">
        <v>0.2986111111111111</v>
      </c>
      <c r="M8" s="62">
        <v>0.34722222222222227</v>
      </c>
      <c r="N8" s="62">
        <v>0.36458333333333331</v>
      </c>
      <c r="O8" s="62">
        <v>0.39444444444444443</v>
      </c>
      <c r="P8" s="62">
        <v>0.33333333333333331</v>
      </c>
      <c r="Q8" s="62">
        <v>0.36805555555555558</v>
      </c>
      <c r="R8" s="62">
        <v>0.48958333333333331</v>
      </c>
      <c r="S8" s="63">
        <v>0.45694444444444443</v>
      </c>
      <c r="T8" s="61">
        <v>0.33333333333333331</v>
      </c>
      <c r="U8" s="62">
        <v>0.27083333333333331</v>
      </c>
      <c r="V8" s="62">
        <v>0.36458333333333331</v>
      </c>
      <c r="W8" s="62">
        <v>0.29166666666666669</v>
      </c>
      <c r="X8" s="62">
        <v>0.3888888888888889</v>
      </c>
      <c r="Y8" s="64">
        <v>0.31041666666666667</v>
      </c>
      <c r="Z8" s="65">
        <v>0.3576388888888889</v>
      </c>
      <c r="AA8" s="62">
        <v>0.5131944444444444</v>
      </c>
      <c r="AB8" s="62">
        <v>0.33333333333333331</v>
      </c>
      <c r="AC8" s="62">
        <v>0.41666666666666669</v>
      </c>
      <c r="AD8" s="66">
        <v>0.375</v>
      </c>
      <c r="AE8" s="66">
        <v>0.45624999999999999</v>
      </c>
      <c r="AF8" s="62">
        <v>0.39930555555555558</v>
      </c>
      <c r="AG8" s="62">
        <v>0.43611111111111112</v>
      </c>
      <c r="AH8" s="62">
        <v>0.54166666666666663</v>
      </c>
      <c r="AI8" s="62">
        <v>0.34722222222222227</v>
      </c>
      <c r="AJ8" s="66">
        <v>0.46875</v>
      </c>
      <c r="AK8" s="66">
        <v>0.37152777777777773</v>
      </c>
      <c r="AL8" s="62">
        <v>0.44097222222222227</v>
      </c>
      <c r="AM8" s="62">
        <v>0.4909722222222222</v>
      </c>
      <c r="AN8" s="62">
        <v>0.41666666666666669</v>
      </c>
      <c r="AO8" s="62">
        <v>0.47222222222222227</v>
      </c>
      <c r="AP8" s="62">
        <v>0.4291666666666667</v>
      </c>
      <c r="AQ8" s="63">
        <v>0.48125000000000001</v>
      </c>
      <c r="AR8" s="61">
        <v>0.45833333333333331</v>
      </c>
      <c r="AS8" s="63">
        <v>0.47916666666666669</v>
      </c>
      <c r="AT8" s="62">
        <v>0.42708333333333331</v>
      </c>
      <c r="AU8" s="63">
        <v>0.45624999999999999</v>
      </c>
      <c r="AV8" s="62">
        <v>0.39930555555555558</v>
      </c>
      <c r="AW8" s="63">
        <v>0.4236111111111111</v>
      </c>
      <c r="AX8" s="62">
        <v>0.375</v>
      </c>
      <c r="AY8" s="63">
        <v>0.39097222222222222</v>
      </c>
      <c r="AZ8" s="62">
        <v>0.36458333333333331</v>
      </c>
      <c r="BA8" s="63">
        <v>0.375</v>
      </c>
      <c r="BB8" s="62">
        <v>0.34722222222222227</v>
      </c>
      <c r="BC8" s="63">
        <v>0.35416666666666669</v>
      </c>
      <c r="BD8" s="62">
        <v>0.31944444444444448</v>
      </c>
      <c r="BE8" s="63">
        <v>0.3263888888888889</v>
      </c>
      <c r="BF8" s="62">
        <v>0.58333333333333337</v>
      </c>
      <c r="BG8" s="64">
        <v>0.39930555555555558</v>
      </c>
      <c r="BH8" s="65">
        <v>0.34722222222222227</v>
      </c>
      <c r="BI8" s="62" t="s">
        <v>302</v>
      </c>
      <c r="BJ8" s="62">
        <v>0.42708333333333331</v>
      </c>
      <c r="BK8" s="62" t="s">
        <v>303</v>
      </c>
      <c r="BL8" s="62">
        <v>0.46527777777777773</v>
      </c>
      <c r="BM8" s="62">
        <v>0.4236111111111111</v>
      </c>
      <c r="BN8" s="62">
        <v>0.50694444444444442</v>
      </c>
      <c r="BO8" s="62">
        <v>0.49652777777777773</v>
      </c>
      <c r="BP8" s="62">
        <v>0.54166666666666663</v>
      </c>
      <c r="BQ8" s="62" t="s">
        <v>304</v>
      </c>
      <c r="BR8" s="62">
        <v>0.54166666666666663</v>
      </c>
      <c r="BS8" s="62" t="s">
        <v>305</v>
      </c>
      <c r="BT8" s="62">
        <v>0.4861111111111111</v>
      </c>
      <c r="BU8" s="62" t="s">
        <v>306</v>
      </c>
      <c r="BV8" s="62">
        <v>0.5625</v>
      </c>
      <c r="BW8" s="62">
        <v>0.41319444444444442</v>
      </c>
      <c r="BX8" s="62">
        <v>0.3576388888888889</v>
      </c>
      <c r="BY8" s="62">
        <v>0.2986111111111111</v>
      </c>
      <c r="BZ8" s="62">
        <v>0.41666666666666669</v>
      </c>
      <c r="CA8" s="62" t="s">
        <v>307</v>
      </c>
      <c r="CB8" s="62">
        <v>0.39583333333333331</v>
      </c>
      <c r="CC8" s="62" t="s">
        <v>308</v>
      </c>
      <c r="CD8" s="62">
        <v>0.375</v>
      </c>
      <c r="CE8" s="63" t="s">
        <v>309</v>
      </c>
      <c r="CF8" s="64">
        <v>0.625</v>
      </c>
      <c r="CG8" s="64">
        <v>0.44444444444444442</v>
      </c>
    </row>
    <row r="9" spans="1:85">
      <c r="A9" s="67" t="s">
        <v>310</v>
      </c>
      <c r="B9" s="68">
        <v>25</v>
      </c>
      <c r="C9" s="5">
        <v>29</v>
      </c>
      <c r="D9" s="69">
        <v>29</v>
      </c>
      <c r="E9" s="69">
        <v>28.2</v>
      </c>
      <c r="F9" s="69">
        <v>28</v>
      </c>
      <c r="G9" s="69">
        <v>30</v>
      </c>
      <c r="H9" s="69">
        <v>30</v>
      </c>
      <c r="I9" s="69">
        <v>31</v>
      </c>
      <c r="J9" s="69">
        <v>29</v>
      </c>
      <c r="K9" s="69">
        <v>30.5</v>
      </c>
      <c r="L9" s="69">
        <v>25</v>
      </c>
      <c r="M9" s="69">
        <v>26</v>
      </c>
      <c r="N9" s="69">
        <v>27</v>
      </c>
      <c r="O9" s="69">
        <v>28</v>
      </c>
      <c r="P9" s="69">
        <v>27</v>
      </c>
      <c r="Q9" s="69">
        <v>27.3</v>
      </c>
      <c r="R9" s="69">
        <v>29.5</v>
      </c>
      <c r="S9" s="70">
        <v>29.5</v>
      </c>
      <c r="T9" s="13">
        <v>26</v>
      </c>
      <c r="U9" s="15">
        <v>24.5</v>
      </c>
      <c r="V9" s="15">
        <v>27</v>
      </c>
      <c r="W9" s="15">
        <v>25</v>
      </c>
      <c r="X9" s="69">
        <v>28</v>
      </c>
      <c r="Y9" s="71">
        <v>26</v>
      </c>
      <c r="Z9" s="34">
        <v>25</v>
      </c>
      <c r="AA9" s="15">
        <v>31</v>
      </c>
      <c r="AB9" s="15">
        <v>25</v>
      </c>
      <c r="AC9" s="15">
        <v>27.2</v>
      </c>
      <c r="AD9" s="14">
        <v>25</v>
      </c>
      <c r="AE9" s="14">
        <v>29</v>
      </c>
      <c r="AF9" s="15">
        <v>26</v>
      </c>
      <c r="AG9" s="15">
        <v>28</v>
      </c>
      <c r="AH9" s="15">
        <v>29</v>
      </c>
      <c r="AI9" s="15">
        <v>26</v>
      </c>
      <c r="AJ9" s="14">
        <v>28.5</v>
      </c>
      <c r="AK9" s="14">
        <v>26.2</v>
      </c>
      <c r="AL9" s="15">
        <v>28</v>
      </c>
      <c r="AM9" s="15">
        <v>30</v>
      </c>
      <c r="AN9" s="15">
        <v>27</v>
      </c>
      <c r="AO9" s="15">
        <v>29.4</v>
      </c>
      <c r="AP9" s="15">
        <v>27</v>
      </c>
      <c r="AQ9" s="72">
        <v>29.5</v>
      </c>
      <c r="AR9" s="13">
        <v>30</v>
      </c>
      <c r="AS9" s="72">
        <v>30.4</v>
      </c>
      <c r="AT9" s="15">
        <v>29.5</v>
      </c>
      <c r="AU9" s="72">
        <v>29</v>
      </c>
      <c r="AV9" s="73">
        <v>29</v>
      </c>
      <c r="AW9" s="74">
        <v>30</v>
      </c>
      <c r="AX9" s="15">
        <v>28</v>
      </c>
      <c r="AY9" s="72">
        <v>28</v>
      </c>
      <c r="AZ9" s="15">
        <v>27</v>
      </c>
      <c r="BA9" s="72">
        <v>28.2</v>
      </c>
      <c r="BB9" s="15">
        <v>27</v>
      </c>
      <c r="BC9" s="72">
        <v>27.4</v>
      </c>
      <c r="BD9" s="15">
        <v>26.7</v>
      </c>
      <c r="BE9" s="72">
        <v>26</v>
      </c>
      <c r="BF9" s="15">
        <v>30</v>
      </c>
      <c r="BG9" s="75">
        <v>27</v>
      </c>
      <c r="BH9" s="76">
        <v>27</v>
      </c>
      <c r="BI9" s="69">
        <v>25</v>
      </c>
      <c r="BJ9" s="69">
        <v>28.5</v>
      </c>
      <c r="BK9" s="69">
        <v>28.2</v>
      </c>
      <c r="BL9" s="69">
        <v>30</v>
      </c>
      <c r="BM9" s="69">
        <v>30</v>
      </c>
      <c r="BN9" s="69">
        <v>30</v>
      </c>
      <c r="BO9" s="69">
        <v>31</v>
      </c>
      <c r="BP9" s="69">
        <v>30</v>
      </c>
      <c r="BQ9" s="69">
        <v>30</v>
      </c>
      <c r="BR9" s="69">
        <v>29.5</v>
      </c>
      <c r="BS9" s="69">
        <v>28</v>
      </c>
      <c r="BT9" s="69">
        <v>29</v>
      </c>
      <c r="BU9" s="69">
        <v>27.5</v>
      </c>
      <c r="BV9" s="69">
        <v>28</v>
      </c>
      <c r="BW9" s="69">
        <v>28</v>
      </c>
      <c r="BX9" s="69">
        <v>26</v>
      </c>
      <c r="BY9" s="69">
        <v>25</v>
      </c>
      <c r="BZ9" s="69">
        <v>28</v>
      </c>
      <c r="CA9" s="69">
        <v>25.5</v>
      </c>
      <c r="CB9" s="69">
        <v>28</v>
      </c>
      <c r="CC9" s="69">
        <v>27.5</v>
      </c>
      <c r="CD9" s="69">
        <v>27.5</v>
      </c>
      <c r="CE9" s="70">
        <v>26.2</v>
      </c>
      <c r="CF9" s="71">
        <v>30</v>
      </c>
      <c r="CG9" s="71">
        <v>30</v>
      </c>
    </row>
    <row r="10" spans="1:85">
      <c r="A10" s="67" t="s">
        <v>311</v>
      </c>
      <c r="B10" s="68">
        <v>21.5</v>
      </c>
      <c r="C10" s="69">
        <v>24</v>
      </c>
      <c r="D10" s="69">
        <v>24.5</v>
      </c>
      <c r="E10" s="69">
        <v>20.329999999999998</v>
      </c>
      <c r="F10" s="69">
        <v>24.09</v>
      </c>
      <c r="G10" s="69">
        <v>20.190000000000001</v>
      </c>
      <c r="H10" s="69">
        <v>25.17</v>
      </c>
      <c r="I10" s="69">
        <v>21</v>
      </c>
      <c r="J10" s="69">
        <v>23.94</v>
      </c>
      <c r="K10" s="69">
        <v>19.989999999999998</v>
      </c>
      <c r="L10" s="69">
        <v>21.36</v>
      </c>
      <c r="M10" s="69">
        <v>18.02</v>
      </c>
      <c r="N10" s="69">
        <v>21.91</v>
      </c>
      <c r="O10" s="69">
        <v>18</v>
      </c>
      <c r="P10" s="69">
        <v>22.24</v>
      </c>
      <c r="Q10" s="69">
        <v>18.47</v>
      </c>
      <c r="R10" s="69">
        <v>25.11</v>
      </c>
      <c r="S10" s="70">
        <v>19</v>
      </c>
      <c r="T10" s="13">
        <v>22.93</v>
      </c>
      <c r="U10" s="15">
        <v>20.34</v>
      </c>
      <c r="V10" s="15">
        <v>23.66</v>
      </c>
      <c r="W10" s="15">
        <v>20.18</v>
      </c>
      <c r="X10" s="69">
        <v>22</v>
      </c>
      <c r="Y10" s="71">
        <v>20</v>
      </c>
      <c r="Z10" s="34">
        <v>22.41</v>
      </c>
      <c r="AA10" s="15">
        <v>21.06</v>
      </c>
      <c r="AB10" s="15">
        <v>24.44</v>
      </c>
      <c r="AC10" s="15">
        <v>21.65</v>
      </c>
      <c r="AD10" s="14">
        <v>21.95</v>
      </c>
      <c r="AE10" s="14">
        <v>20.84</v>
      </c>
      <c r="AF10" s="15">
        <v>21.2</v>
      </c>
      <c r="AG10" s="15">
        <v>20.399999999999999</v>
      </c>
      <c r="AH10" s="15">
        <v>21.45</v>
      </c>
      <c r="AI10" s="15">
        <v>19.12</v>
      </c>
      <c r="AJ10" s="14">
        <v>22.9</v>
      </c>
      <c r="AK10" s="14">
        <v>19.190000000000001</v>
      </c>
      <c r="AL10" s="15">
        <v>22.32</v>
      </c>
      <c r="AM10" s="15">
        <v>21.15</v>
      </c>
      <c r="AN10" s="15">
        <v>22.04</v>
      </c>
      <c r="AO10" s="15">
        <v>21</v>
      </c>
      <c r="AP10" s="15">
        <v>21.85</v>
      </c>
      <c r="AQ10" s="72">
        <v>20.3</v>
      </c>
      <c r="AR10" s="13">
        <v>24.76</v>
      </c>
      <c r="AS10" s="72">
        <v>22.26</v>
      </c>
      <c r="AT10" s="15">
        <v>23.3</v>
      </c>
      <c r="AU10" s="72">
        <v>21.56</v>
      </c>
      <c r="AV10" s="73">
        <v>24.3</v>
      </c>
      <c r="AW10" s="74">
        <v>21.35</v>
      </c>
      <c r="AX10" s="15">
        <v>23.89</v>
      </c>
      <c r="AY10" s="72">
        <v>20.65</v>
      </c>
      <c r="AZ10" s="15">
        <v>23.2</v>
      </c>
      <c r="BA10" s="72">
        <v>20.13</v>
      </c>
      <c r="BB10" s="15">
        <v>22.71</v>
      </c>
      <c r="BC10" s="72">
        <v>20.22</v>
      </c>
      <c r="BD10" s="15">
        <v>22.44</v>
      </c>
      <c r="BE10" s="72">
        <v>20.23</v>
      </c>
      <c r="BF10" s="15">
        <v>21.4</v>
      </c>
      <c r="BG10" s="75">
        <v>20</v>
      </c>
      <c r="BH10" s="76">
        <v>22.46</v>
      </c>
      <c r="BI10" s="69">
        <v>19.75</v>
      </c>
      <c r="BJ10" s="69">
        <v>22.7</v>
      </c>
      <c r="BK10" s="69">
        <v>19.260000000000002</v>
      </c>
      <c r="BL10" s="69">
        <v>22.3</v>
      </c>
      <c r="BM10" s="69">
        <v>16.850000000000001</v>
      </c>
      <c r="BN10" s="69">
        <v>23.58</v>
      </c>
      <c r="BO10" s="69">
        <v>19.66</v>
      </c>
      <c r="BP10" s="69">
        <v>23</v>
      </c>
      <c r="BQ10" s="69">
        <v>22.88</v>
      </c>
      <c r="BR10" s="69">
        <v>24.85</v>
      </c>
      <c r="BS10" s="69">
        <v>18.079999999999998</v>
      </c>
      <c r="BT10" s="69">
        <v>23.79</v>
      </c>
      <c r="BU10" s="69">
        <v>17.649999999999999</v>
      </c>
      <c r="BV10" s="69">
        <v>24.78</v>
      </c>
      <c r="BW10" s="69">
        <v>19.91</v>
      </c>
      <c r="BX10" s="69">
        <v>21.38</v>
      </c>
      <c r="BY10" s="69">
        <v>17.29</v>
      </c>
      <c r="BZ10" s="69">
        <v>22.85</v>
      </c>
      <c r="CA10" s="69">
        <v>18.62</v>
      </c>
      <c r="CB10" s="69">
        <v>22.3</v>
      </c>
      <c r="CC10" s="69">
        <v>18.48</v>
      </c>
      <c r="CD10" s="69">
        <v>22.36</v>
      </c>
      <c r="CE10" s="70">
        <v>18.63</v>
      </c>
      <c r="CF10" s="71">
        <v>25</v>
      </c>
      <c r="CG10" s="71">
        <v>22</v>
      </c>
    </row>
    <row r="11" spans="1:85">
      <c r="A11" s="67" t="s">
        <v>312</v>
      </c>
      <c r="B11" s="68">
        <v>36.5</v>
      </c>
      <c r="C11" s="69">
        <v>9.61</v>
      </c>
      <c r="D11" s="69">
        <v>353</v>
      </c>
      <c r="E11" s="69">
        <v>484</v>
      </c>
      <c r="F11" s="69">
        <v>51.2</v>
      </c>
      <c r="G11" s="69">
        <v>56.8</v>
      </c>
      <c r="H11" s="69">
        <v>140.9</v>
      </c>
      <c r="I11" s="69">
        <v>326</v>
      </c>
      <c r="J11" s="69">
        <v>18.170000000000002</v>
      </c>
      <c r="K11" s="69">
        <v>22</v>
      </c>
      <c r="L11" s="69">
        <v>15</v>
      </c>
      <c r="M11" s="69">
        <v>19.7</v>
      </c>
      <c r="N11" s="69">
        <v>45.1</v>
      </c>
      <c r="O11" s="69">
        <v>41.9</v>
      </c>
      <c r="P11" s="69">
        <v>24.4</v>
      </c>
      <c r="Q11" s="69">
        <v>20.7</v>
      </c>
      <c r="R11" s="69">
        <v>45.8</v>
      </c>
      <c r="S11" s="70">
        <v>78.400000000000006</v>
      </c>
      <c r="T11" s="13">
        <v>96.5</v>
      </c>
      <c r="U11" s="15">
        <v>160.4</v>
      </c>
      <c r="V11" s="15">
        <v>237</v>
      </c>
      <c r="W11" s="14">
        <v>36.200000000000003</v>
      </c>
      <c r="X11" s="69">
        <v>47.3</v>
      </c>
      <c r="Y11" s="71">
        <v>36.1</v>
      </c>
      <c r="Z11" s="65">
        <v>174.6</v>
      </c>
      <c r="AA11" s="62">
        <v>125.3</v>
      </c>
      <c r="AB11" s="15">
        <v>23.5</v>
      </c>
      <c r="AC11" s="15">
        <v>18.48</v>
      </c>
      <c r="AD11" s="14">
        <v>148</v>
      </c>
      <c r="AE11" s="14">
        <v>155.69999999999999</v>
      </c>
      <c r="AF11" s="15">
        <v>24.8</v>
      </c>
      <c r="AG11" s="15">
        <v>27.2</v>
      </c>
      <c r="AH11" s="15">
        <v>60.3</v>
      </c>
      <c r="AI11" s="15">
        <v>50.5</v>
      </c>
      <c r="AJ11" s="14">
        <v>94.9</v>
      </c>
      <c r="AK11" s="14">
        <v>33.5</v>
      </c>
      <c r="AL11" s="14">
        <v>101.2</v>
      </c>
      <c r="AM11" s="15">
        <v>76.8</v>
      </c>
      <c r="AN11" s="15">
        <v>88.7</v>
      </c>
      <c r="AO11" s="14">
        <v>91.8</v>
      </c>
      <c r="AP11" s="15">
        <v>92.7</v>
      </c>
      <c r="AQ11" s="72">
        <v>84.8</v>
      </c>
      <c r="AR11" s="77">
        <v>172</v>
      </c>
      <c r="AS11" s="72">
        <v>222</v>
      </c>
      <c r="AT11" s="15">
        <v>28.8</v>
      </c>
      <c r="AU11" s="15">
        <v>25.7</v>
      </c>
      <c r="AV11" s="15">
        <v>28.9</v>
      </c>
      <c r="AW11" s="15">
        <v>296</v>
      </c>
      <c r="AX11" s="15">
        <v>317</v>
      </c>
      <c r="AY11" s="15">
        <v>331</v>
      </c>
      <c r="AZ11" s="15">
        <v>224</v>
      </c>
      <c r="BA11" s="15">
        <v>251</v>
      </c>
      <c r="BB11" s="15">
        <v>113.8</v>
      </c>
      <c r="BC11" s="15">
        <v>119.8</v>
      </c>
      <c r="BD11" s="15">
        <v>233</v>
      </c>
      <c r="BE11" s="15">
        <v>229</v>
      </c>
      <c r="BF11" s="15">
        <v>56.3</v>
      </c>
      <c r="BG11" s="75">
        <v>50.9</v>
      </c>
      <c r="BH11" s="76">
        <v>28.7</v>
      </c>
      <c r="BI11" s="69">
        <v>283</v>
      </c>
      <c r="BJ11" s="69">
        <v>75.099999999999994</v>
      </c>
      <c r="BK11" s="69">
        <v>108.9</v>
      </c>
      <c r="BL11" s="69">
        <v>88.5</v>
      </c>
      <c r="BM11" s="69">
        <v>98.4</v>
      </c>
      <c r="BN11" s="69">
        <v>52.3</v>
      </c>
      <c r="BO11" s="69">
        <v>56.8</v>
      </c>
      <c r="BP11" s="69">
        <v>97.3</v>
      </c>
      <c r="BQ11" s="5">
        <v>63.6</v>
      </c>
      <c r="BR11" s="69">
        <v>21</v>
      </c>
      <c r="BS11" s="69">
        <v>19.88</v>
      </c>
      <c r="BT11" s="69">
        <v>15.55</v>
      </c>
      <c r="BU11" s="69">
        <v>16.440000000000001</v>
      </c>
      <c r="BV11" s="69">
        <v>126.6</v>
      </c>
      <c r="BW11" s="69">
        <v>114</v>
      </c>
      <c r="BX11" s="69">
        <v>6.62</v>
      </c>
      <c r="BY11" s="69">
        <v>5.78</v>
      </c>
      <c r="BZ11" s="69">
        <v>16.100000000000001</v>
      </c>
      <c r="CA11" s="69">
        <v>56.4</v>
      </c>
      <c r="CB11" s="69">
        <v>103.1</v>
      </c>
      <c r="CC11" s="69">
        <v>81.7</v>
      </c>
      <c r="CD11" s="69">
        <v>25.1</v>
      </c>
      <c r="CE11" s="70">
        <v>28.1</v>
      </c>
      <c r="CF11" s="71">
        <v>50.3</v>
      </c>
      <c r="CG11" s="71">
        <v>57.7</v>
      </c>
    </row>
    <row r="12" spans="1:85">
      <c r="A12" s="78" t="s">
        <v>313</v>
      </c>
      <c r="B12" s="79">
        <v>34.6</v>
      </c>
      <c r="C12" s="5">
        <v>3.82</v>
      </c>
      <c r="D12" s="69">
        <v>19.5</v>
      </c>
      <c r="E12" s="5">
        <v>17.899999999999999</v>
      </c>
      <c r="F12" s="69">
        <v>20.399999999999999</v>
      </c>
      <c r="G12" s="69">
        <v>4.57</v>
      </c>
      <c r="H12" s="69">
        <v>53.6</v>
      </c>
      <c r="I12" s="5">
        <v>12.8</v>
      </c>
      <c r="J12" s="69">
        <v>3.89</v>
      </c>
      <c r="K12" s="69">
        <v>3.58</v>
      </c>
      <c r="L12" s="69">
        <v>36.200000000000003</v>
      </c>
      <c r="M12" s="5">
        <v>5.87</v>
      </c>
      <c r="N12" s="69">
        <v>3.1</v>
      </c>
      <c r="O12" s="69">
        <v>7.21</v>
      </c>
      <c r="P12" s="69">
        <v>23.2</v>
      </c>
      <c r="Q12" s="69">
        <v>6.62</v>
      </c>
      <c r="R12" s="69">
        <v>39</v>
      </c>
      <c r="S12" s="6">
        <v>5.85</v>
      </c>
      <c r="T12" s="13">
        <v>69.7</v>
      </c>
      <c r="U12" s="14">
        <v>9.9499999999999993</v>
      </c>
      <c r="V12" s="15">
        <v>11.2</v>
      </c>
      <c r="W12" s="15">
        <v>2.23</v>
      </c>
      <c r="X12" s="69">
        <v>7.35</v>
      </c>
      <c r="Y12" s="71">
        <v>4.5</v>
      </c>
      <c r="Z12" s="65">
        <v>598</v>
      </c>
      <c r="AA12" s="62">
        <v>13.4</v>
      </c>
      <c r="AB12" s="80">
        <v>10.7</v>
      </c>
      <c r="AC12" s="69">
        <v>5.07</v>
      </c>
      <c r="AD12" s="35">
        <v>2700</v>
      </c>
      <c r="AE12" s="69">
        <v>7.4</v>
      </c>
      <c r="AF12" s="69">
        <v>10.6</v>
      </c>
      <c r="AG12" s="69">
        <v>7.6</v>
      </c>
      <c r="AH12" s="80">
        <v>10.7</v>
      </c>
      <c r="AI12" s="69">
        <v>4.6100000000000003</v>
      </c>
      <c r="AJ12" s="14">
        <v>131</v>
      </c>
      <c r="AK12" s="69">
        <v>4.74</v>
      </c>
      <c r="AL12" s="69">
        <v>10.78</v>
      </c>
      <c r="AM12" s="69">
        <v>12.7</v>
      </c>
      <c r="AN12" s="69">
        <v>5.3</v>
      </c>
      <c r="AO12" s="69">
        <v>8.5</v>
      </c>
      <c r="AP12" s="80">
        <v>7.79</v>
      </c>
      <c r="AQ12" s="70">
        <v>6.7</v>
      </c>
      <c r="AR12" s="13">
        <v>11.2</v>
      </c>
      <c r="AS12" s="81">
        <v>5.51</v>
      </c>
      <c r="AT12" s="15">
        <v>5.7</v>
      </c>
      <c r="AU12" s="72">
        <v>2.27</v>
      </c>
      <c r="AV12" s="73">
        <v>5.36</v>
      </c>
      <c r="AW12" s="70">
        <v>9.27</v>
      </c>
      <c r="AX12" s="69">
        <v>4.1500000000000004</v>
      </c>
      <c r="AY12" s="70">
        <v>6.38</v>
      </c>
      <c r="AZ12" s="69">
        <v>9.57</v>
      </c>
      <c r="BA12" s="70">
        <v>10.84</v>
      </c>
      <c r="BB12" s="69">
        <v>9.42</v>
      </c>
      <c r="BC12" s="70">
        <v>3.15</v>
      </c>
      <c r="BD12" s="69">
        <v>5.7</v>
      </c>
      <c r="BE12" s="70">
        <v>4.4800000000000004</v>
      </c>
      <c r="BF12" s="69">
        <v>8.52</v>
      </c>
      <c r="BG12" s="71">
        <v>4.75</v>
      </c>
      <c r="BH12" s="76">
        <v>3.1</v>
      </c>
      <c r="BI12" s="80">
        <v>2.52</v>
      </c>
      <c r="BJ12" s="69">
        <v>41.2</v>
      </c>
      <c r="BK12" s="5">
        <v>5.17</v>
      </c>
      <c r="BL12" s="69">
        <v>8.9</v>
      </c>
      <c r="BM12" s="69">
        <v>7.42</v>
      </c>
      <c r="BN12" s="69">
        <v>15</v>
      </c>
      <c r="BO12" s="69">
        <v>5.0199999999999996</v>
      </c>
      <c r="BP12" s="69">
        <v>32.6</v>
      </c>
      <c r="BQ12" s="5">
        <v>5.86</v>
      </c>
      <c r="BR12" s="69">
        <v>31.9</v>
      </c>
      <c r="BS12" s="5">
        <v>4.67</v>
      </c>
      <c r="BT12" s="69">
        <v>36.299999999999997</v>
      </c>
      <c r="BU12" s="5">
        <v>7.5</v>
      </c>
      <c r="BV12" s="69">
        <v>59</v>
      </c>
      <c r="BW12" s="5">
        <v>8.4</v>
      </c>
      <c r="BX12" s="69">
        <v>7.58</v>
      </c>
      <c r="BY12" s="69">
        <v>2.16</v>
      </c>
      <c r="BZ12" s="69">
        <v>17.600000000000001</v>
      </c>
      <c r="CA12" s="69">
        <v>4.7</v>
      </c>
      <c r="CB12" s="69">
        <v>47.2</v>
      </c>
      <c r="CC12" s="69">
        <v>7.3</v>
      </c>
      <c r="CD12" s="69">
        <v>48.1</v>
      </c>
      <c r="CE12" s="70">
        <v>4.3</v>
      </c>
      <c r="CF12" s="71">
        <v>4.99</v>
      </c>
      <c r="CG12" s="71">
        <v>3.77</v>
      </c>
    </row>
    <row r="13" spans="1:85">
      <c r="A13" s="67" t="s">
        <v>314</v>
      </c>
      <c r="B13" s="68">
        <v>0.7</v>
      </c>
      <c r="C13" s="69">
        <v>1.9</v>
      </c>
      <c r="D13" s="69">
        <v>4.5</v>
      </c>
      <c r="E13" s="69">
        <v>2.9</v>
      </c>
      <c r="F13" s="69">
        <v>1.9</v>
      </c>
      <c r="G13" s="69">
        <v>1.9</v>
      </c>
      <c r="H13" s="69">
        <v>4.8</v>
      </c>
      <c r="I13" s="69">
        <v>1.8</v>
      </c>
      <c r="J13" s="69">
        <v>1.8</v>
      </c>
      <c r="K13" s="69">
        <v>1.7</v>
      </c>
      <c r="L13" s="69">
        <v>2.2999999999999998</v>
      </c>
      <c r="M13" s="69">
        <v>1.9</v>
      </c>
      <c r="N13" s="69">
        <v>1.9</v>
      </c>
      <c r="O13" s="69">
        <v>2</v>
      </c>
      <c r="P13" s="69">
        <v>2.5</v>
      </c>
      <c r="Q13" s="69">
        <v>1.8</v>
      </c>
      <c r="R13" s="69">
        <v>2</v>
      </c>
      <c r="S13" s="70">
        <v>1.7</v>
      </c>
      <c r="T13" s="13">
        <v>4.7</v>
      </c>
      <c r="U13" s="15">
        <v>1.5</v>
      </c>
      <c r="V13" s="15">
        <v>4.5</v>
      </c>
      <c r="W13" s="15">
        <v>1.3</v>
      </c>
      <c r="X13" s="69">
        <v>1</v>
      </c>
      <c r="Y13" s="71">
        <v>2.2000000000000002</v>
      </c>
      <c r="Z13" s="34">
        <v>1.3</v>
      </c>
      <c r="AA13" s="69">
        <v>1.5</v>
      </c>
      <c r="AB13" s="15">
        <v>0.8</v>
      </c>
      <c r="AC13" s="69">
        <v>2</v>
      </c>
      <c r="AD13" s="14">
        <v>1.4</v>
      </c>
      <c r="AE13" s="69">
        <v>2</v>
      </c>
      <c r="AF13" s="15">
        <v>0.4</v>
      </c>
      <c r="AG13" s="69">
        <v>1.8</v>
      </c>
      <c r="AH13" s="15">
        <v>0.3</v>
      </c>
      <c r="AI13" s="69">
        <v>1.9</v>
      </c>
      <c r="AJ13" s="14">
        <v>1.7</v>
      </c>
      <c r="AK13" s="69">
        <v>1.6</v>
      </c>
      <c r="AL13" s="15">
        <v>1.1000000000000001</v>
      </c>
      <c r="AM13" s="69">
        <v>1.8</v>
      </c>
      <c r="AN13" s="15">
        <v>0.7</v>
      </c>
      <c r="AO13" s="69">
        <v>2.2000000000000002</v>
      </c>
      <c r="AP13" s="15">
        <v>0.5</v>
      </c>
      <c r="AQ13" s="70">
        <v>1.9</v>
      </c>
      <c r="AR13" s="13">
        <v>1.2</v>
      </c>
      <c r="AS13" s="72">
        <v>1.8</v>
      </c>
      <c r="AT13" s="15">
        <v>0.8</v>
      </c>
      <c r="AU13" s="72">
        <v>1.5</v>
      </c>
      <c r="AV13" s="73">
        <v>1.9</v>
      </c>
      <c r="AW13" s="70">
        <v>2</v>
      </c>
      <c r="AX13" s="15">
        <v>1</v>
      </c>
      <c r="AY13" s="70">
        <v>2.1</v>
      </c>
      <c r="AZ13" s="15">
        <v>1</v>
      </c>
      <c r="BA13" s="70">
        <v>1.8</v>
      </c>
      <c r="BB13" s="15">
        <v>1.2</v>
      </c>
      <c r="BC13" s="70">
        <v>2.2000000000000002</v>
      </c>
      <c r="BD13" s="15">
        <v>2.4</v>
      </c>
      <c r="BE13" s="70">
        <v>1.7</v>
      </c>
      <c r="BF13" s="15">
        <v>1.2</v>
      </c>
      <c r="BG13" s="71">
        <v>1.8</v>
      </c>
      <c r="BH13" s="76">
        <v>1.3</v>
      </c>
      <c r="BI13" s="80" t="s">
        <v>315</v>
      </c>
      <c r="BJ13" s="69">
        <v>1.2</v>
      </c>
      <c r="BK13" s="69">
        <v>1.9</v>
      </c>
      <c r="BL13" s="69">
        <v>2.1</v>
      </c>
      <c r="BM13" s="69">
        <v>1.9</v>
      </c>
      <c r="BN13" s="69">
        <v>1.5</v>
      </c>
      <c r="BO13" s="69">
        <v>1.6</v>
      </c>
      <c r="BP13" s="69">
        <v>2.1</v>
      </c>
      <c r="BQ13" s="5">
        <v>2.1</v>
      </c>
      <c r="BR13" s="69">
        <v>0.7</v>
      </c>
      <c r="BS13" s="69">
        <v>1.7</v>
      </c>
      <c r="BT13" s="69">
        <v>0.7</v>
      </c>
      <c r="BU13" s="69">
        <v>1.5</v>
      </c>
      <c r="BV13" s="69">
        <v>2.2000000000000002</v>
      </c>
      <c r="BW13" s="69">
        <v>2.1</v>
      </c>
      <c r="BX13" s="69">
        <v>1.2</v>
      </c>
      <c r="BY13" s="69">
        <v>1.8</v>
      </c>
      <c r="BZ13" s="69">
        <v>0.6</v>
      </c>
      <c r="CA13" s="69">
        <v>1.9</v>
      </c>
      <c r="CB13" s="69">
        <v>2.6</v>
      </c>
      <c r="CC13" s="69">
        <v>1.6</v>
      </c>
      <c r="CD13" s="69">
        <v>1.8</v>
      </c>
      <c r="CE13" s="70">
        <v>1.8</v>
      </c>
      <c r="CF13" s="71">
        <v>1.4</v>
      </c>
      <c r="CG13" s="71">
        <v>1.8</v>
      </c>
    </row>
    <row r="14" spans="1:85">
      <c r="A14" s="67" t="s">
        <v>316</v>
      </c>
      <c r="B14" s="68"/>
      <c r="C14" s="69">
        <v>11</v>
      </c>
      <c r="D14" s="69"/>
      <c r="E14" s="69" t="s">
        <v>317</v>
      </c>
      <c r="F14" s="69"/>
      <c r="G14" s="69">
        <v>3</v>
      </c>
      <c r="H14" s="69"/>
      <c r="I14" s="69">
        <v>3</v>
      </c>
      <c r="J14" s="69"/>
      <c r="K14" s="69">
        <v>3</v>
      </c>
      <c r="L14" s="69"/>
      <c r="M14" s="69">
        <v>3</v>
      </c>
      <c r="N14" s="69"/>
      <c r="O14" s="69">
        <v>7</v>
      </c>
      <c r="P14" s="69"/>
      <c r="Q14" s="69">
        <v>3</v>
      </c>
      <c r="R14" s="69"/>
      <c r="S14" s="70">
        <v>10</v>
      </c>
      <c r="T14" s="13"/>
      <c r="U14" s="15">
        <v>5</v>
      </c>
      <c r="V14" s="15"/>
      <c r="W14" s="15">
        <v>3</v>
      </c>
      <c r="X14" s="69"/>
      <c r="Y14" s="71">
        <v>7</v>
      </c>
      <c r="Z14" s="34"/>
      <c r="AA14" s="15">
        <v>11</v>
      </c>
      <c r="AB14" s="15"/>
      <c r="AC14" s="15">
        <v>4</v>
      </c>
      <c r="AD14" s="14"/>
      <c r="AE14" s="14">
        <v>7</v>
      </c>
      <c r="AF14" s="15"/>
      <c r="AG14" s="15">
        <v>11</v>
      </c>
      <c r="AH14" s="15"/>
      <c r="AI14" s="15">
        <v>3</v>
      </c>
      <c r="AJ14" s="14"/>
      <c r="AK14" s="14">
        <v>4</v>
      </c>
      <c r="AL14" s="15"/>
      <c r="AM14" s="15">
        <v>5</v>
      </c>
      <c r="AN14" s="15"/>
      <c r="AO14" s="15">
        <v>7</v>
      </c>
      <c r="AP14" s="15"/>
      <c r="AQ14" s="72">
        <v>9</v>
      </c>
      <c r="AR14" s="13"/>
      <c r="AS14" s="72">
        <v>4</v>
      </c>
      <c r="AT14" s="15"/>
      <c r="AU14" s="72">
        <v>3</v>
      </c>
      <c r="AV14" s="73"/>
      <c r="AW14" s="74">
        <v>8</v>
      </c>
      <c r="AX14" s="15"/>
      <c r="AY14" s="72">
        <v>3</v>
      </c>
      <c r="AZ14" s="15"/>
      <c r="BA14" s="72">
        <v>3</v>
      </c>
      <c r="BB14" s="15"/>
      <c r="BC14" s="72">
        <v>8</v>
      </c>
      <c r="BD14" s="15"/>
      <c r="BE14" s="72">
        <v>4</v>
      </c>
      <c r="BF14" s="15"/>
      <c r="BG14" s="75">
        <v>7</v>
      </c>
      <c r="BH14" s="76"/>
      <c r="BI14" s="80">
        <v>8</v>
      </c>
      <c r="BJ14" s="69"/>
      <c r="BK14" s="69">
        <v>4</v>
      </c>
      <c r="BL14" s="69"/>
      <c r="BM14" s="69">
        <v>6</v>
      </c>
      <c r="BN14" s="69"/>
      <c r="BO14" s="69" t="s">
        <v>318</v>
      </c>
      <c r="BP14" s="69"/>
      <c r="BQ14" s="69">
        <v>7</v>
      </c>
      <c r="BR14" s="69"/>
      <c r="BS14" s="69">
        <v>3</v>
      </c>
      <c r="BT14" s="69"/>
      <c r="BU14" s="69">
        <v>3</v>
      </c>
      <c r="BV14" s="69"/>
      <c r="BW14" s="69">
        <v>17</v>
      </c>
      <c r="BX14" s="69"/>
      <c r="BY14" s="69" t="s">
        <v>319</v>
      </c>
      <c r="BZ14" s="69"/>
      <c r="CA14" s="69">
        <v>12</v>
      </c>
      <c r="CB14" s="69"/>
      <c r="CC14" s="69">
        <v>9</v>
      </c>
      <c r="CD14" s="69"/>
      <c r="CE14" s="70">
        <v>8</v>
      </c>
      <c r="CF14" s="71"/>
      <c r="CG14" s="71">
        <v>6</v>
      </c>
    </row>
    <row r="15" spans="1:85">
      <c r="A15" s="67" t="s">
        <v>320</v>
      </c>
      <c r="B15" s="68"/>
      <c r="C15" s="69">
        <v>0.8</v>
      </c>
      <c r="D15" s="69"/>
      <c r="E15" s="69">
        <v>3.2</v>
      </c>
      <c r="F15" s="69"/>
      <c r="G15" s="69">
        <v>0.6</v>
      </c>
      <c r="H15" s="69"/>
      <c r="I15" s="69">
        <v>3.2</v>
      </c>
      <c r="J15" s="69"/>
      <c r="K15" s="69">
        <v>0.6</v>
      </c>
      <c r="L15" s="69"/>
      <c r="M15" s="69">
        <v>0.8</v>
      </c>
      <c r="N15" s="69"/>
      <c r="O15" s="69">
        <v>0.8</v>
      </c>
      <c r="P15" s="69"/>
      <c r="Q15" s="69">
        <v>0.8</v>
      </c>
      <c r="R15" s="69"/>
      <c r="S15" s="70">
        <v>0.7</v>
      </c>
      <c r="T15" s="13"/>
      <c r="U15" s="15">
        <v>1</v>
      </c>
      <c r="V15" s="15"/>
      <c r="W15" s="15">
        <v>2</v>
      </c>
      <c r="X15" s="69"/>
      <c r="Y15" s="71">
        <v>0.4</v>
      </c>
      <c r="Z15" s="34"/>
      <c r="AA15" s="15">
        <v>0.7</v>
      </c>
      <c r="AB15" s="15"/>
      <c r="AC15" s="15">
        <v>0.5</v>
      </c>
      <c r="AD15" s="14"/>
      <c r="AE15" s="14">
        <v>0.7</v>
      </c>
      <c r="AF15" s="15"/>
      <c r="AG15" s="15">
        <v>0.5</v>
      </c>
      <c r="AH15" s="15"/>
      <c r="AI15" s="15">
        <v>0.7</v>
      </c>
      <c r="AJ15" s="14"/>
      <c r="AK15" s="14">
        <v>0.7</v>
      </c>
      <c r="AL15" s="15"/>
      <c r="AM15" s="15">
        <v>0.8</v>
      </c>
      <c r="AN15" s="15"/>
      <c r="AO15" s="15">
        <v>1</v>
      </c>
      <c r="AP15" s="15"/>
      <c r="AQ15" s="72">
        <v>1.2</v>
      </c>
      <c r="AR15" s="13"/>
      <c r="AS15" s="72">
        <v>0.8</v>
      </c>
      <c r="AT15" s="15"/>
      <c r="AU15" s="72">
        <v>0.5</v>
      </c>
      <c r="AV15" s="82"/>
      <c r="AW15" s="83">
        <v>0.6</v>
      </c>
      <c r="AX15" s="15"/>
      <c r="AY15" s="72">
        <v>0.6</v>
      </c>
      <c r="AZ15" s="15"/>
      <c r="BA15" s="72">
        <v>0.5</v>
      </c>
      <c r="BB15" s="15"/>
      <c r="BC15" s="72">
        <v>0.4</v>
      </c>
      <c r="BD15" s="15"/>
      <c r="BE15" s="72">
        <v>1</v>
      </c>
      <c r="BF15" s="15"/>
      <c r="BG15" s="75">
        <v>0.8</v>
      </c>
      <c r="BH15" s="76"/>
      <c r="BI15" s="80">
        <v>0.9</v>
      </c>
      <c r="BJ15" s="69"/>
      <c r="BK15" s="69">
        <v>1</v>
      </c>
      <c r="BL15" s="69"/>
      <c r="BM15" s="69">
        <v>1.9</v>
      </c>
      <c r="BN15" s="69"/>
      <c r="BO15" s="69">
        <v>0.9</v>
      </c>
      <c r="BP15" s="69"/>
      <c r="BQ15" s="69">
        <v>1</v>
      </c>
      <c r="BR15" s="69"/>
      <c r="BS15" s="69">
        <v>0.7</v>
      </c>
      <c r="BT15" s="69"/>
      <c r="BU15" s="69">
        <v>0.5</v>
      </c>
      <c r="BV15" s="69"/>
      <c r="BW15" s="69">
        <v>1.4</v>
      </c>
      <c r="BX15" s="69"/>
      <c r="BY15" s="69">
        <v>0.3</v>
      </c>
      <c r="BZ15" s="69"/>
      <c r="CA15" s="69">
        <v>0.5</v>
      </c>
      <c r="CB15" s="69"/>
      <c r="CC15" s="69">
        <v>2.1</v>
      </c>
      <c r="CD15" s="69"/>
      <c r="CE15" s="70">
        <v>0.6</v>
      </c>
      <c r="CF15" s="71"/>
      <c r="CG15" s="71">
        <v>0.5</v>
      </c>
    </row>
    <row r="16" spans="1:85">
      <c r="A16" s="67" t="s">
        <v>321</v>
      </c>
      <c r="B16" s="68"/>
      <c r="C16" s="69">
        <v>4.0000000000000001E-3</v>
      </c>
      <c r="D16" s="69"/>
      <c r="E16" s="69">
        <v>0.73799999999999999</v>
      </c>
      <c r="F16" s="69"/>
      <c r="G16" s="69">
        <v>1.0999999999999999E-2</v>
      </c>
      <c r="H16" s="69"/>
      <c r="I16" s="69">
        <v>0.64100000000000001</v>
      </c>
      <c r="J16" s="69"/>
      <c r="K16" s="69">
        <v>8.0000000000000002E-3</v>
      </c>
      <c r="L16" s="69"/>
      <c r="M16" s="69">
        <v>5.0000000000000001E-3</v>
      </c>
      <c r="N16" s="69"/>
      <c r="O16" s="69">
        <v>1.2999999999999999E-2</v>
      </c>
      <c r="P16" s="69"/>
      <c r="Q16" s="69">
        <v>5.0000000000000001E-3</v>
      </c>
      <c r="R16" s="69"/>
      <c r="S16" s="70">
        <v>8.9999999999999993E-3</v>
      </c>
      <c r="T16" s="13"/>
      <c r="U16" s="15">
        <v>5.5E-2</v>
      </c>
      <c r="V16" s="15"/>
      <c r="W16" s="15">
        <v>5.5E-2</v>
      </c>
      <c r="X16" s="69"/>
      <c r="Y16" s="71">
        <v>1.9E-2</v>
      </c>
      <c r="Z16" s="34"/>
      <c r="AA16" s="15">
        <v>0.217</v>
      </c>
      <c r="AB16" s="15"/>
      <c r="AC16" s="15">
        <v>1.0999999999999999E-2</v>
      </c>
      <c r="AD16" s="14"/>
      <c r="AE16" s="14">
        <v>0.82899999999999996</v>
      </c>
      <c r="AF16" s="15"/>
      <c r="AG16" s="15">
        <v>1.2999999999999999E-2</v>
      </c>
      <c r="AH16" s="15"/>
      <c r="AI16" s="15">
        <v>1.2999999999999999E-2</v>
      </c>
      <c r="AJ16" s="14"/>
      <c r="AK16" s="14">
        <v>1.7999999999999999E-2</v>
      </c>
      <c r="AL16" s="15"/>
      <c r="AM16" s="15">
        <v>6.4000000000000001E-2</v>
      </c>
      <c r="AN16" s="15"/>
      <c r="AO16" s="15">
        <v>1.2999999999999999E-2</v>
      </c>
      <c r="AP16" s="15"/>
      <c r="AQ16" s="72">
        <v>6.0999999999999999E-2</v>
      </c>
      <c r="AR16" s="13"/>
      <c r="AS16" s="72">
        <v>2.7E-2</v>
      </c>
      <c r="AT16" s="15"/>
      <c r="AU16" s="72">
        <v>2.1000000000000001E-2</v>
      </c>
      <c r="AV16" s="82"/>
      <c r="AW16" s="83">
        <v>1.9E-2</v>
      </c>
      <c r="AX16" s="15"/>
      <c r="AY16" s="72">
        <v>1.7000000000000001E-2</v>
      </c>
      <c r="AZ16" s="15"/>
      <c r="BA16" s="72">
        <v>2.8000000000000001E-2</v>
      </c>
      <c r="BB16" s="15"/>
      <c r="BC16" s="72">
        <v>0.03</v>
      </c>
      <c r="BD16" s="15"/>
      <c r="BE16" s="72">
        <v>0.31</v>
      </c>
      <c r="BF16" s="15"/>
      <c r="BG16" s="75">
        <v>8.0000000000000002E-3</v>
      </c>
      <c r="BH16" s="76"/>
      <c r="BI16" s="80">
        <v>0.42099999999999999</v>
      </c>
      <c r="BJ16" s="69"/>
      <c r="BK16" s="69">
        <v>4.0000000000000001E-3</v>
      </c>
      <c r="BL16" s="69"/>
      <c r="BM16" s="69">
        <v>3.0000000000000001E-3</v>
      </c>
      <c r="BN16" s="69"/>
      <c r="BO16" s="69">
        <v>8.0000000000000002E-3</v>
      </c>
      <c r="BP16" s="69"/>
      <c r="BQ16" s="69">
        <v>1.0999999999999999E-2</v>
      </c>
      <c r="BR16" s="69"/>
      <c r="BS16" s="69">
        <v>5.0000000000000001E-3</v>
      </c>
      <c r="BT16" s="69"/>
      <c r="BU16" s="69">
        <v>4.0000000000000001E-3</v>
      </c>
      <c r="BV16" s="69"/>
      <c r="BW16" s="69">
        <v>0.26100000000000001</v>
      </c>
      <c r="BX16" s="69"/>
      <c r="BY16" s="69">
        <v>7.0000000000000001E-3</v>
      </c>
      <c r="BZ16" s="69"/>
      <c r="CA16" s="69">
        <v>6.0000000000000001E-3</v>
      </c>
      <c r="CB16" s="69"/>
      <c r="CC16" s="69">
        <v>4.0000000000000001E-3</v>
      </c>
      <c r="CD16" s="69"/>
      <c r="CE16" s="70">
        <v>1.6E-2</v>
      </c>
      <c r="CF16" s="71"/>
      <c r="CG16" s="71">
        <v>7.0000000000000001E-3</v>
      </c>
    </row>
    <row r="17" spans="1:85">
      <c r="A17" s="67" t="s">
        <v>322</v>
      </c>
      <c r="B17" s="68"/>
      <c r="C17" s="69">
        <v>0.98499999999999999</v>
      </c>
      <c r="D17" s="69"/>
      <c r="E17" s="69">
        <v>1.2210000000000001</v>
      </c>
      <c r="F17" s="69"/>
      <c r="G17" s="69">
        <v>1.103</v>
      </c>
      <c r="H17" s="69"/>
      <c r="I17" s="69">
        <v>1.345</v>
      </c>
      <c r="J17" s="69"/>
      <c r="K17" s="69">
        <v>0.97899999999999998</v>
      </c>
      <c r="L17" s="80"/>
      <c r="M17" s="5">
        <v>0.96599999999999997</v>
      </c>
      <c r="N17" s="69"/>
      <c r="O17" s="69">
        <v>0.95499999999999996</v>
      </c>
      <c r="P17" s="80"/>
      <c r="Q17" s="5">
        <v>0.95699999999999996</v>
      </c>
      <c r="R17" s="69"/>
      <c r="S17" s="70">
        <v>0.96299999999999997</v>
      </c>
      <c r="T17" s="13"/>
      <c r="U17" s="15">
        <v>0.98099999999999998</v>
      </c>
      <c r="V17" s="15"/>
      <c r="W17" s="15">
        <v>1.081</v>
      </c>
      <c r="X17" s="69"/>
      <c r="Y17" s="71">
        <v>0.98</v>
      </c>
      <c r="Z17" s="34"/>
      <c r="AA17" s="15">
        <v>0.97799999999999998</v>
      </c>
      <c r="AB17" s="15"/>
      <c r="AC17" s="15">
        <v>1.081</v>
      </c>
      <c r="AD17" s="14"/>
      <c r="AE17" s="14">
        <v>0.996</v>
      </c>
      <c r="AF17" s="15"/>
      <c r="AG17" s="15">
        <v>0.95599999999999996</v>
      </c>
      <c r="AH17" s="15"/>
      <c r="AI17" s="15">
        <v>0.98799999999999999</v>
      </c>
      <c r="AJ17" s="14"/>
      <c r="AK17" s="14">
        <v>0.96099999999999997</v>
      </c>
      <c r="AL17" s="15"/>
      <c r="AM17" s="15">
        <v>0.95499999999999996</v>
      </c>
      <c r="AN17" s="15"/>
      <c r="AO17" s="15">
        <v>1.024</v>
      </c>
      <c r="AP17" s="15"/>
      <c r="AQ17" s="72">
        <v>1.196</v>
      </c>
      <c r="AR17" s="13"/>
      <c r="AS17" s="72">
        <v>1.1519999999999999</v>
      </c>
      <c r="AT17" s="15"/>
      <c r="AU17" s="72">
        <v>0.93799999999999994</v>
      </c>
      <c r="AV17" s="82"/>
      <c r="AW17" s="83">
        <v>1.0620000000000001</v>
      </c>
      <c r="AX17" s="15"/>
      <c r="AY17" s="72">
        <v>0.97699999999999998</v>
      </c>
      <c r="AZ17" s="15"/>
      <c r="BA17" s="72">
        <v>0.94899999999999995</v>
      </c>
      <c r="BB17" s="15"/>
      <c r="BC17" s="81">
        <v>1.05</v>
      </c>
      <c r="BD17" s="15"/>
      <c r="BE17" s="72">
        <v>0.94099999999999995</v>
      </c>
      <c r="BF17" s="15"/>
      <c r="BG17" s="75">
        <v>0.97699999999999998</v>
      </c>
      <c r="BH17" s="76"/>
      <c r="BI17" s="80">
        <v>1.02</v>
      </c>
      <c r="BJ17" s="69"/>
      <c r="BK17" s="69">
        <v>1.173</v>
      </c>
      <c r="BL17" s="69"/>
      <c r="BM17" s="69">
        <v>1.161</v>
      </c>
      <c r="BN17" s="69"/>
      <c r="BO17" s="69">
        <v>1.105</v>
      </c>
      <c r="BP17" s="69"/>
      <c r="BQ17" s="69">
        <v>1.0409999999999999</v>
      </c>
      <c r="BR17" s="69"/>
      <c r="BS17" s="69">
        <v>0.93600000000000005</v>
      </c>
      <c r="BT17" s="69"/>
      <c r="BU17" s="69">
        <v>0.95499999999999996</v>
      </c>
      <c r="BV17" s="69"/>
      <c r="BW17" s="69">
        <v>0.97899999999999998</v>
      </c>
      <c r="BX17" s="69"/>
      <c r="BY17" s="69">
        <v>0.93799999999999994</v>
      </c>
      <c r="BZ17" s="69"/>
      <c r="CA17" s="69">
        <v>0.92700000000000005</v>
      </c>
      <c r="CB17" s="69"/>
      <c r="CC17" s="69">
        <v>1.2070000000000001</v>
      </c>
      <c r="CD17" s="69"/>
      <c r="CE17" s="70">
        <v>0.98499999999999999</v>
      </c>
      <c r="CF17" s="71"/>
      <c r="CG17" s="71">
        <v>0.91100000000000003</v>
      </c>
    </row>
    <row r="18" spans="1:85">
      <c r="A18" s="78" t="s">
        <v>323</v>
      </c>
      <c r="B18" s="68">
        <v>1.98</v>
      </c>
      <c r="C18" s="69">
        <v>1.78</v>
      </c>
      <c r="D18" s="69">
        <v>8.6199999999999992</v>
      </c>
      <c r="E18" s="69">
        <v>5.56</v>
      </c>
      <c r="F18" s="69">
        <v>2.2400000000000002</v>
      </c>
      <c r="G18" s="69">
        <v>1.71</v>
      </c>
      <c r="H18" s="69">
        <v>5.86</v>
      </c>
      <c r="I18" s="69">
        <v>5.18</v>
      </c>
      <c r="J18" s="69">
        <v>1.25</v>
      </c>
      <c r="K18" s="69">
        <v>1.59</v>
      </c>
      <c r="L18" s="69">
        <v>2.38</v>
      </c>
      <c r="M18" s="69">
        <v>1.78</v>
      </c>
      <c r="N18" s="69">
        <v>2.4</v>
      </c>
      <c r="O18" s="69">
        <v>1.76</v>
      </c>
      <c r="P18" s="69">
        <v>1.71</v>
      </c>
      <c r="Q18" s="69">
        <v>1.77</v>
      </c>
      <c r="R18" s="69">
        <v>2.2400000000000002</v>
      </c>
      <c r="S18" s="70">
        <v>1.67</v>
      </c>
      <c r="T18" s="13">
        <v>2.2000000000000002</v>
      </c>
      <c r="U18" s="15">
        <v>2.04</v>
      </c>
      <c r="V18" s="15">
        <v>2.84</v>
      </c>
      <c r="W18" s="14">
        <v>3.14</v>
      </c>
      <c r="X18" s="69">
        <v>2.19</v>
      </c>
      <c r="Y18" s="71">
        <v>1.4</v>
      </c>
      <c r="Z18" s="34">
        <v>1.81</v>
      </c>
      <c r="AA18" s="15">
        <v>1.89</v>
      </c>
      <c r="AB18" s="15">
        <v>1.0900000000000001</v>
      </c>
      <c r="AC18" s="15">
        <v>1.59</v>
      </c>
      <c r="AD18" s="14">
        <v>2.52</v>
      </c>
      <c r="AE18" s="14">
        <v>2.5299999999999998</v>
      </c>
      <c r="AF18" s="15">
        <v>1.19</v>
      </c>
      <c r="AG18" s="15">
        <v>1.47</v>
      </c>
      <c r="AH18" s="15">
        <v>1.08</v>
      </c>
      <c r="AI18" s="15">
        <v>1.7</v>
      </c>
      <c r="AJ18" s="14">
        <v>1.7</v>
      </c>
      <c r="AK18" s="14">
        <v>1.68</v>
      </c>
      <c r="AL18" s="14">
        <v>1.4</v>
      </c>
      <c r="AM18" s="15">
        <v>1.81</v>
      </c>
      <c r="AN18" s="15">
        <v>1.8</v>
      </c>
      <c r="AO18" s="15">
        <v>2.0299999999999998</v>
      </c>
      <c r="AP18" s="15">
        <v>1.9</v>
      </c>
      <c r="AQ18" s="72">
        <v>2.46</v>
      </c>
      <c r="AR18" s="13">
        <v>1.3</v>
      </c>
      <c r="AS18" s="72">
        <v>1.98</v>
      </c>
      <c r="AT18" s="69">
        <v>1.29</v>
      </c>
      <c r="AU18" s="70">
        <v>1.45</v>
      </c>
      <c r="AV18" s="69">
        <v>1.22</v>
      </c>
      <c r="AW18" s="70">
        <v>1.68</v>
      </c>
      <c r="AX18" s="15">
        <v>1.6</v>
      </c>
      <c r="AY18" s="72">
        <v>1.6</v>
      </c>
      <c r="AZ18" s="15">
        <v>1.3</v>
      </c>
      <c r="BA18" s="72">
        <v>1.48</v>
      </c>
      <c r="BB18" s="69">
        <v>1.33</v>
      </c>
      <c r="BC18" s="70">
        <v>1.48</v>
      </c>
      <c r="BD18" s="15">
        <v>1.8</v>
      </c>
      <c r="BE18" s="72">
        <v>2.25</v>
      </c>
      <c r="BF18" s="15">
        <v>1.29</v>
      </c>
      <c r="BG18" s="75">
        <v>1.79</v>
      </c>
      <c r="BH18" s="76">
        <v>2.4700000000000002</v>
      </c>
      <c r="BI18" s="80">
        <v>2.34</v>
      </c>
      <c r="BJ18" s="69">
        <v>3.24</v>
      </c>
      <c r="BK18" s="69">
        <v>2.17</v>
      </c>
      <c r="BL18" s="69">
        <v>3.31</v>
      </c>
      <c r="BM18" s="69">
        <v>3.07</v>
      </c>
      <c r="BN18" s="69">
        <v>3.06</v>
      </c>
      <c r="BO18" s="80">
        <v>2.0099999999999998</v>
      </c>
      <c r="BP18" s="69">
        <v>2.88</v>
      </c>
      <c r="BQ18" s="69">
        <v>2.0499999999999998</v>
      </c>
      <c r="BR18" s="69">
        <v>2.0699999999999998</v>
      </c>
      <c r="BS18" s="69">
        <v>1.65</v>
      </c>
      <c r="BT18" s="69">
        <v>2.4500000000000002</v>
      </c>
      <c r="BU18" s="69">
        <v>1.45</v>
      </c>
      <c r="BV18" s="69">
        <v>3.03</v>
      </c>
      <c r="BW18" s="69">
        <v>2.64</v>
      </c>
      <c r="BX18" s="69">
        <v>1.1499999999999999</v>
      </c>
      <c r="BY18" s="69">
        <v>1.25</v>
      </c>
      <c r="BZ18" s="69">
        <v>1.96</v>
      </c>
      <c r="CA18" s="69">
        <v>1.44</v>
      </c>
      <c r="CB18" s="69">
        <v>3.73</v>
      </c>
      <c r="CC18" s="69">
        <v>3.31</v>
      </c>
      <c r="CD18" s="69">
        <v>2.4500000000000002</v>
      </c>
      <c r="CE18" s="70">
        <v>1.6</v>
      </c>
      <c r="CF18" s="71">
        <v>1.91</v>
      </c>
      <c r="CG18" s="71">
        <v>1.42</v>
      </c>
    </row>
    <row r="19" spans="1:85">
      <c r="A19" s="67" t="s">
        <v>324</v>
      </c>
      <c r="B19" s="68">
        <v>7.2</v>
      </c>
      <c r="C19" s="69">
        <v>7.5</v>
      </c>
      <c r="D19" s="69">
        <v>6.8</v>
      </c>
      <c r="E19" s="69">
        <v>7.77</v>
      </c>
      <c r="F19" s="69">
        <v>7.9</v>
      </c>
      <c r="G19" s="69">
        <v>7.77</v>
      </c>
      <c r="H19" s="69">
        <v>6.7</v>
      </c>
      <c r="I19" s="69">
        <v>7.08</v>
      </c>
      <c r="J19" s="69">
        <v>7.8</v>
      </c>
      <c r="K19" s="69">
        <v>7.9</v>
      </c>
      <c r="L19" s="69">
        <v>7.2</v>
      </c>
      <c r="M19" s="69">
        <v>7.95</v>
      </c>
      <c r="N19" s="69">
        <v>7.28</v>
      </c>
      <c r="O19" s="69">
        <v>7.8</v>
      </c>
      <c r="P19" s="69">
        <v>6.78</v>
      </c>
      <c r="Q19" s="69">
        <v>7.8</v>
      </c>
      <c r="R19" s="69">
        <v>7.07</v>
      </c>
      <c r="S19" s="70">
        <v>7.85</v>
      </c>
      <c r="T19" s="13">
        <v>7.38</v>
      </c>
      <c r="U19" s="15">
        <v>7.5</v>
      </c>
      <c r="V19" s="15">
        <v>6.87</v>
      </c>
      <c r="W19" s="15">
        <v>7.75</v>
      </c>
      <c r="X19" s="69">
        <v>7.15</v>
      </c>
      <c r="Y19" s="71">
        <v>7.8</v>
      </c>
      <c r="Z19" s="34">
        <v>7.2</v>
      </c>
      <c r="AA19" s="15">
        <v>6.99</v>
      </c>
      <c r="AB19" s="15">
        <v>7.55</v>
      </c>
      <c r="AC19" s="15">
        <v>7.66</v>
      </c>
      <c r="AD19" s="14">
        <v>5.86</v>
      </c>
      <c r="AE19" s="14">
        <v>6.44</v>
      </c>
      <c r="AF19" s="15">
        <v>7.9</v>
      </c>
      <c r="AG19" s="15">
        <v>8.1</v>
      </c>
      <c r="AH19" s="15">
        <v>6.9</v>
      </c>
      <c r="AI19" s="15">
        <v>7.4</v>
      </c>
      <c r="AJ19" s="14">
        <v>6.5</v>
      </c>
      <c r="AK19" s="14">
        <v>7.77</v>
      </c>
      <c r="AL19" s="14">
        <v>6.01</v>
      </c>
      <c r="AM19" s="15">
        <v>6.2</v>
      </c>
      <c r="AN19" s="15">
        <v>6.54</v>
      </c>
      <c r="AO19" s="15">
        <v>6</v>
      </c>
      <c r="AP19" s="15">
        <v>6.09</v>
      </c>
      <c r="AQ19" s="72">
        <v>6.12</v>
      </c>
      <c r="AR19" s="13">
        <v>7.1</v>
      </c>
      <c r="AS19" s="72">
        <v>7.73</v>
      </c>
      <c r="AT19" s="15">
        <v>7.42</v>
      </c>
      <c r="AU19" s="72">
        <v>8.1</v>
      </c>
      <c r="AV19" s="84">
        <v>7.2</v>
      </c>
      <c r="AW19" s="85">
        <v>7.71</v>
      </c>
      <c r="AX19" s="15">
        <v>7.24</v>
      </c>
      <c r="AY19" s="72">
        <v>7.6</v>
      </c>
      <c r="AZ19" s="15">
        <v>7.05</v>
      </c>
      <c r="BA19" s="72">
        <v>7.85</v>
      </c>
      <c r="BB19" s="15">
        <v>7.67</v>
      </c>
      <c r="BC19" s="72">
        <v>7.88</v>
      </c>
      <c r="BD19" s="15">
        <v>7.7</v>
      </c>
      <c r="BE19" s="72">
        <v>7.9</v>
      </c>
      <c r="BF19" s="15">
        <v>7.3</v>
      </c>
      <c r="BG19" s="75">
        <v>7.2</v>
      </c>
      <c r="BH19" s="76">
        <v>7.3</v>
      </c>
      <c r="BI19" s="80">
        <v>7.71</v>
      </c>
      <c r="BJ19" s="69">
        <v>6.87</v>
      </c>
      <c r="BK19" s="69">
        <v>7.59</v>
      </c>
      <c r="BL19" s="69">
        <v>7</v>
      </c>
      <c r="BM19" s="69">
        <v>7.42</v>
      </c>
      <c r="BN19" s="69">
        <v>7.38</v>
      </c>
      <c r="BO19" s="69">
        <v>7.8</v>
      </c>
      <c r="BP19" s="69">
        <v>7.53</v>
      </c>
      <c r="BQ19" s="69">
        <v>7.87</v>
      </c>
      <c r="BR19" s="69">
        <v>7.37</v>
      </c>
      <c r="BS19" s="69">
        <v>7.7</v>
      </c>
      <c r="BT19" s="69">
        <v>7.64</v>
      </c>
      <c r="BU19" s="69">
        <v>7.79</v>
      </c>
      <c r="BV19" s="69">
        <v>7.98</v>
      </c>
      <c r="BW19" s="69">
        <v>7.85</v>
      </c>
      <c r="BX19" s="69">
        <v>7.8</v>
      </c>
      <c r="BY19" s="69">
        <v>7.75</v>
      </c>
      <c r="BZ19" s="69">
        <v>7.66</v>
      </c>
      <c r="CA19" s="69">
        <v>7.9</v>
      </c>
      <c r="CB19" s="69">
        <v>7.14</v>
      </c>
      <c r="CC19" s="69">
        <v>7.77</v>
      </c>
      <c r="CD19" s="69">
        <v>7.58</v>
      </c>
      <c r="CE19" s="70">
        <v>7.5</v>
      </c>
      <c r="CF19" s="71">
        <v>7.5</v>
      </c>
      <c r="CG19" s="71">
        <v>7.5</v>
      </c>
    </row>
    <row r="20" spans="1:85">
      <c r="A20" s="67" t="s">
        <v>325</v>
      </c>
      <c r="B20" s="86"/>
      <c r="C20" s="69" t="s">
        <v>326</v>
      </c>
      <c r="D20" s="35"/>
      <c r="E20" s="69" t="s">
        <v>326</v>
      </c>
      <c r="F20" s="35"/>
      <c r="G20" s="69" t="s">
        <v>326</v>
      </c>
      <c r="H20" s="35"/>
      <c r="I20" s="69" t="s">
        <v>326</v>
      </c>
      <c r="J20" s="35"/>
      <c r="K20" s="69" t="s">
        <v>326</v>
      </c>
      <c r="L20" s="35"/>
      <c r="M20" s="69" t="s">
        <v>326</v>
      </c>
      <c r="N20" s="35"/>
      <c r="O20" s="69" t="s">
        <v>326</v>
      </c>
      <c r="P20" s="35"/>
      <c r="Q20" s="69" t="s">
        <v>326</v>
      </c>
      <c r="R20" s="35"/>
      <c r="S20" s="70" t="s">
        <v>326</v>
      </c>
      <c r="T20" s="86"/>
      <c r="U20" s="35" t="s">
        <v>326</v>
      </c>
      <c r="V20" s="35"/>
      <c r="W20" s="35" t="s">
        <v>326</v>
      </c>
      <c r="X20" s="35"/>
      <c r="Y20" s="87" t="s">
        <v>326</v>
      </c>
      <c r="Z20" s="88"/>
      <c r="AA20" s="35" t="s">
        <v>326</v>
      </c>
      <c r="AB20" s="35"/>
      <c r="AC20" s="35" t="s">
        <v>326</v>
      </c>
      <c r="AD20" s="89"/>
      <c r="AE20" s="35" t="s">
        <v>326</v>
      </c>
      <c r="AF20" s="35"/>
      <c r="AG20" s="35" t="s">
        <v>326</v>
      </c>
      <c r="AH20" s="35"/>
      <c r="AI20" s="35" t="s">
        <v>326</v>
      </c>
      <c r="AJ20" s="89"/>
      <c r="AK20" s="35" t="s">
        <v>326</v>
      </c>
      <c r="AL20" s="89"/>
      <c r="AM20" s="35" t="s">
        <v>326</v>
      </c>
      <c r="AN20" s="35"/>
      <c r="AO20" s="35" t="s">
        <v>326</v>
      </c>
      <c r="AP20" s="35"/>
      <c r="AQ20" s="90" t="s">
        <v>326</v>
      </c>
      <c r="AR20" s="86"/>
      <c r="AS20" s="90" t="s">
        <v>326</v>
      </c>
      <c r="AT20" s="35"/>
      <c r="AU20" s="90" t="s">
        <v>326</v>
      </c>
      <c r="AV20" s="35"/>
      <c r="AW20" s="90" t="s">
        <v>326</v>
      </c>
      <c r="AX20" s="35"/>
      <c r="AY20" s="90" t="s">
        <v>326</v>
      </c>
      <c r="AZ20" s="35"/>
      <c r="BA20" s="90" t="s">
        <v>326</v>
      </c>
      <c r="BB20" s="35"/>
      <c r="BC20" s="90" t="s">
        <v>326</v>
      </c>
      <c r="BD20" s="35"/>
      <c r="BE20" s="90" t="s">
        <v>326</v>
      </c>
      <c r="BF20" s="35"/>
      <c r="BG20" s="87" t="s">
        <v>326</v>
      </c>
      <c r="BH20" s="88"/>
      <c r="BI20" s="80" t="s">
        <v>326</v>
      </c>
      <c r="BJ20" s="35"/>
      <c r="BK20" s="69" t="s">
        <v>326</v>
      </c>
      <c r="BL20" s="35"/>
      <c r="BM20" s="69" t="s">
        <v>326</v>
      </c>
      <c r="BN20" s="35"/>
      <c r="BO20" s="69" t="s">
        <v>326</v>
      </c>
      <c r="BP20" s="35"/>
      <c r="BQ20" s="69" t="s">
        <v>326</v>
      </c>
      <c r="BR20" s="35"/>
      <c r="BS20" s="69" t="s">
        <v>326</v>
      </c>
      <c r="BT20" s="35"/>
      <c r="BU20" s="69" t="s">
        <v>326</v>
      </c>
      <c r="BV20" s="35"/>
      <c r="BW20" s="69" t="s">
        <v>326</v>
      </c>
      <c r="BX20" s="35"/>
      <c r="BY20" s="69" t="s">
        <v>326</v>
      </c>
      <c r="BZ20" s="35"/>
      <c r="CA20" s="69" t="s">
        <v>326</v>
      </c>
      <c r="CB20" s="35"/>
      <c r="CC20" s="69" t="s">
        <v>326</v>
      </c>
      <c r="CD20" s="35"/>
      <c r="CE20" s="70" t="s">
        <v>326</v>
      </c>
      <c r="CF20" s="87"/>
      <c r="CG20" s="87" t="s">
        <v>326</v>
      </c>
    </row>
    <row r="21" spans="1:85">
      <c r="A21" s="67" t="s">
        <v>327</v>
      </c>
      <c r="B21" s="79">
        <v>6.1</v>
      </c>
      <c r="C21" s="5">
        <v>7.2</v>
      </c>
      <c r="D21" s="80">
        <v>6.7</v>
      </c>
      <c r="E21" s="5">
        <v>7.25</v>
      </c>
      <c r="F21" s="80">
        <v>6.7</v>
      </c>
      <c r="G21" s="5">
        <v>7.2</v>
      </c>
      <c r="H21" s="80">
        <v>6.9</v>
      </c>
      <c r="I21" s="5">
        <v>7.14</v>
      </c>
      <c r="J21" s="80">
        <v>6.1</v>
      </c>
      <c r="K21" s="5">
        <v>7.71</v>
      </c>
      <c r="L21" s="80">
        <v>6.4</v>
      </c>
      <c r="M21" s="5">
        <v>7.57</v>
      </c>
      <c r="N21" s="80">
        <v>6.2</v>
      </c>
      <c r="O21" s="5">
        <v>7.3</v>
      </c>
      <c r="P21" s="80">
        <v>6</v>
      </c>
      <c r="Q21" s="5">
        <v>7.78</v>
      </c>
      <c r="R21" s="80">
        <v>6.95</v>
      </c>
      <c r="S21" s="6">
        <v>7.68</v>
      </c>
      <c r="T21" s="13">
        <v>6.62</v>
      </c>
      <c r="U21" s="15">
        <v>6.9</v>
      </c>
      <c r="V21" s="15">
        <v>6.67</v>
      </c>
      <c r="W21" s="15">
        <v>7.02</v>
      </c>
      <c r="X21" s="69">
        <v>7.06</v>
      </c>
      <c r="Y21" s="71">
        <v>7.7</v>
      </c>
      <c r="Z21" s="91">
        <v>6.42</v>
      </c>
      <c r="AA21" s="14">
        <v>6.36</v>
      </c>
      <c r="AB21" s="15">
        <v>6.3</v>
      </c>
      <c r="AC21" s="15">
        <v>7.43</v>
      </c>
      <c r="AD21" s="14">
        <v>6.4</v>
      </c>
      <c r="AE21" s="14">
        <v>6.54</v>
      </c>
      <c r="AF21" s="15">
        <v>6.42</v>
      </c>
      <c r="AG21" s="15">
        <v>7.1</v>
      </c>
      <c r="AH21" s="15">
        <v>6.4</v>
      </c>
      <c r="AI21" s="15">
        <v>6.99</v>
      </c>
      <c r="AJ21" s="14">
        <v>6.58</v>
      </c>
      <c r="AK21" s="14">
        <v>7</v>
      </c>
      <c r="AL21" s="14">
        <v>5.9</v>
      </c>
      <c r="AM21" s="15">
        <v>6.05</v>
      </c>
      <c r="AN21" s="15">
        <v>6.34</v>
      </c>
      <c r="AO21" s="14">
        <v>6.05</v>
      </c>
      <c r="AP21" s="15">
        <v>6.2</v>
      </c>
      <c r="AQ21" s="81">
        <v>5.99</v>
      </c>
      <c r="AR21" s="13">
        <v>6.18</v>
      </c>
      <c r="AS21" s="72">
        <v>7.2</v>
      </c>
      <c r="AT21" s="15">
        <v>6.75</v>
      </c>
      <c r="AU21" s="72">
        <v>7.87</v>
      </c>
      <c r="AV21" s="69">
        <v>6.4</v>
      </c>
      <c r="AW21" s="70">
        <v>7.39</v>
      </c>
      <c r="AX21" s="15">
        <v>6.74</v>
      </c>
      <c r="AY21" s="72">
        <v>7.25</v>
      </c>
      <c r="AZ21" s="15">
        <v>6.5</v>
      </c>
      <c r="BA21" s="72">
        <v>7.33</v>
      </c>
      <c r="BB21" s="15">
        <v>7.07</v>
      </c>
      <c r="BC21" s="72">
        <v>7.5</v>
      </c>
      <c r="BD21" s="15">
        <v>6.96</v>
      </c>
      <c r="BE21" s="72">
        <v>7.54</v>
      </c>
      <c r="BF21" s="15">
        <v>6.9</v>
      </c>
      <c r="BG21" s="75">
        <v>6.79</v>
      </c>
      <c r="BH21" s="76">
        <v>6.1</v>
      </c>
      <c r="BI21" s="80">
        <v>7.55</v>
      </c>
      <c r="BJ21" s="69">
        <v>6.1</v>
      </c>
      <c r="BK21" s="69">
        <v>7.32</v>
      </c>
      <c r="BL21" s="69">
        <v>6.1</v>
      </c>
      <c r="BM21" s="69">
        <v>7.13</v>
      </c>
      <c r="BN21" s="69">
        <v>6.17</v>
      </c>
      <c r="BO21" s="69">
        <v>7.16</v>
      </c>
      <c r="BP21" s="69">
        <v>6.25</v>
      </c>
      <c r="BQ21" s="69">
        <v>7.27</v>
      </c>
      <c r="BR21" s="69">
        <v>6.1</v>
      </c>
      <c r="BS21" s="69">
        <v>7.53</v>
      </c>
      <c r="BT21" s="69">
        <v>6.37</v>
      </c>
      <c r="BU21" s="69">
        <v>7.57</v>
      </c>
      <c r="BV21" s="69">
        <v>6.8</v>
      </c>
      <c r="BW21" s="69">
        <v>7.15</v>
      </c>
      <c r="BX21" s="69">
        <v>6.3</v>
      </c>
      <c r="BY21" s="69">
        <v>7.1</v>
      </c>
      <c r="BZ21" s="69">
        <v>6.7</v>
      </c>
      <c r="CA21" s="69">
        <v>7.62</v>
      </c>
      <c r="CB21" s="69">
        <v>6.05</v>
      </c>
      <c r="CC21" s="69">
        <v>7.46</v>
      </c>
      <c r="CD21" s="69">
        <v>6.17</v>
      </c>
      <c r="CE21" s="70">
        <v>7.29</v>
      </c>
      <c r="CF21" s="71">
        <v>6.42</v>
      </c>
      <c r="CG21" s="71">
        <v>7.09</v>
      </c>
    </row>
    <row r="22" spans="1:85">
      <c r="A22" s="67" t="s">
        <v>328</v>
      </c>
      <c r="B22" s="68">
        <v>2E-3</v>
      </c>
      <c r="C22" s="69">
        <v>8.0000000000000002E-3</v>
      </c>
      <c r="D22" s="69">
        <v>2.1000000000000001E-2</v>
      </c>
      <c r="E22" s="69">
        <v>0.23200000000000001</v>
      </c>
      <c r="F22" s="82">
        <v>1.6E-2</v>
      </c>
      <c r="G22" s="82">
        <v>0.1</v>
      </c>
      <c r="H22" s="69">
        <v>3.7999999999999999E-2</v>
      </c>
      <c r="I22" s="69">
        <v>0.115</v>
      </c>
      <c r="J22" s="69">
        <v>3.2000000000000001E-2</v>
      </c>
      <c r="K22" s="69">
        <v>2E-3</v>
      </c>
      <c r="L22" s="69">
        <v>0.03</v>
      </c>
      <c r="M22" s="69">
        <v>1.4999999999999999E-2</v>
      </c>
      <c r="N22" s="69">
        <v>2E-3</v>
      </c>
      <c r="O22" s="69">
        <v>2E-3</v>
      </c>
      <c r="P22" s="69">
        <v>2E-3</v>
      </c>
      <c r="Q22" s="69">
        <v>1.2E-2</v>
      </c>
      <c r="R22" s="69">
        <v>2.4E-2</v>
      </c>
      <c r="S22" s="70">
        <v>6.8000000000000005E-2</v>
      </c>
      <c r="T22" s="13">
        <v>5.3999999999999999E-2</v>
      </c>
      <c r="U22" s="15">
        <v>0.03</v>
      </c>
      <c r="V22" s="15">
        <v>0.38500000000000001</v>
      </c>
      <c r="W22" s="14">
        <v>3.3000000000000002E-2</v>
      </c>
      <c r="X22" s="69">
        <v>2E-3</v>
      </c>
      <c r="Y22" s="71">
        <v>1.4999999999999999E-2</v>
      </c>
      <c r="Z22" s="34">
        <v>1.2999999999999999E-2</v>
      </c>
      <c r="AA22" s="15">
        <v>8.0000000000000002E-3</v>
      </c>
      <c r="AB22" s="15">
        <v>2.5999999999999999E-2</v>
      </c>
      <c r="AC22" s="15">
        <v>1.0999999999999999E-2</v>
      </c>
      <c r="AD22" s="14">
        <v>3.8180000000000001</v>
      </c>
      <c r="AE22" s="14">
        <v>1.6E-2</v>
      </c>
      <c r="AF22" s="15">
        <v>2.8000000000000001E-2</v>
      </c>
      <c r="AG22" s="15">
        <v>1.2999999999999999E-2</v>
      </c>
      <c r="AH22" s="15">
        <v>2.5999999999999999E-2</v>
      </c>
      <c r="AI22" s="15">
        <v>1.7999999999999999E-2</v>
      </c>
      <c r="AJ22" s="14">
        <v>4.9000000000000002E-2</v>
      </c>
      <c r="AK22" s="14">
        <v>1.7999999999999999E-2</v>
      </c>
      <c r="AL22" s="14">
        <v>3.2000000000000001E-2</v>
      </c>
      <c r="AM22" s="15">
        <v>2.8000000000000001E-2</v>
      </c>
      <c r="AN22" s="15">
        <v>2.3E-2</v>
      </c>
      <c r="AO22" s="15">
        <v>1.7000000000000001E-2</v>
      </c>
      <c r="AP22" s="15">
        <v>6.0000000000000001E-3</v>
      </c>
      <c r="AQ22" s="72">
        <v>1.0999999999999999E-2</v>
      </c>
      <c r="AR22" s="13">
        <v>5.6000000000000001E-2</v>
      </c>
      <c r="AS22" s="72">
        <v>1.7999999999999999E-2</v>
      </c>
      <c r="AT22" s="15">
        <v>0.08</v>
      </c>
      <c r="AU22" s="72">
        <v>1.2E-2</v>
      </c>
      <c r="AV22" s="69">
        <v>2.1000000000000001E-2</v>
      </c>
      <c r="AW22" s="70">
        <v>1.7999999999999999E-2</v>
      </c>
      <c r="AX22" s="15">
        <v>0.04</v>
      </c>
      <c r="AY22" s="72">
        <v>9.9000000000000005E-2</v>
      </c>
      <c r="AZ22" s="15">
        <v>2E-3</v>
      </c>
      <c r="BA22" s="72">
        <v>1.6E-2</v>
      </c>
      <c r="BB22" s="15">
        <v>4.0000000000000001E-3</v>
      </c>
      <c r="BC22" s="72">
        <v>3.5999999999999997E-2</v>
      </c>
      <c r="BD22" s="15">
        <v>8.7999999999999995E-2</v>
      </c>
      <c r="BE22" s="72">
        <v>7.4999999999999997E-2</v>
      </c>
      <c r="BF22" s="15">
        <v>0.04</v>
      </c>
      <c r="BG22" s="75">
        <v>5.0999999999999997E-2</v>
      </c>
      <c r="BH22" s="92">
        <v>2.5000000000000001E-2</v>
      </c>
      <c r="BI22" s="93">
        <v>0.01</v>
      </c>
      <c r="BJ22" s="69">
        <v>6.6000000000000003E-2</v>
      </c>
      <c r="BK22" s="69">
        <v>1.9E-2</v>
      </c>
      <c r="BL22" s="69">
        <v>1.7000000000000001E-2</v>
      </c>
      <c r="BM22" s="69">
        <v>3.0000000000000001E-3</v>
      </c>
      <c r="BN22" s="69">
        <v>2E-3</v>
      </c>
      <c r="BO22" s="69">
        <v>1.4999999999999999E-2</v>
      </c>
      <c r="BP22" s="69">
        <v>4.7E-2</v>
      </c>
      <c r="BQ22" s="69">
        <v>2.1000000000000001E-2</v>
      </c>
      <c r="BR22" s="82">
        <v>4.0000000000000001E-3</v>
      </c>
      <c r="BS22" s="82">
        <v>1.6E-2</v>
      </c>
      <c r="BT22" s="69">
        <v>4.0000000000000001E-3</v>
      </c>
      <c r="BU22" s="69">
        <v>8.9999999999999993E-3</v>
      </c>
      <c r="BV22" s="69">
        <v>5.5E-2</v>
      </c>
      <c r="BW22" s="69">
        <v>0.20100000000000001</v>
      </c>
      <c r="BX22" s="69">
        <v>2.3E-2</v>
      </c>
      <c r="BY22" s="69">
        <v>0.10100000000000001</v>
      </c>
      <c r="BZ22" s="69">
        <v>8.0000000000000002E-3</v>
      </c>
      <c r="CA22" s="69">
        <v>1.0999999999999999E-2</v>
      </c>
      <c r="CB22" s="69">
        <v>0.04</v>
      </c>
      <c r="CC22" s="69">
        <v>9.9000000000000005E-2</v>
      </c>
      <c r="CD22" s="69">
        <v>2.1000000000000001E-2</v>
      </c>
      <c r="CE22" s="70">
        <v>2.8000000000000001E-2</v>
      </c>
      <c r="CF22" s="71">
        <v>5.0000000000000001E-3</v>
      </c>
      <c r="CG22" s="71">
        <v>1.7999999999999999E-2</v>
      </c>
    </row>
    <row r="23" spans="1:85">
      <c r="A23" s="67" t="s">
        <v>329</v>
      </c>
      <c r="B23" s="68"/>
      <c r="C23" s="69">
        <v>2E-3</v>
      </c>
      <c r="D23" s="69"/>
      <c r="E23" s="69">
        <v>0.109</v>
      </c>
      <c r="F23" s="69"/>
      <c r="G23" s="69">
        <v>0.05</v>
      </c>
      <c r="H23" s="69"/>
      <c r="I23" s="69">
        <v>3.5999999999999997E-2</v>
      </c>
      <c r="J23" s="69"/>
      <c r="K23" s="69">
        <v>2E-3</v>
      </c>
      <c r="L23" s="69"/>
      <c r="M23" s="69">
        <v>2E-3</v>
      </c>
      <c r="N23" s="69"/>
      <c r="O23" s="69">
        <v>2E-3</v>
      </c>
      <c r="P23" s="69"/>
      <c r="Q23" s="69">
        <v>6.0000000000000001E-3</v>
      </c>
      <c r="R23" s="69"/>
      <c r="S23" s="70">
        <v>1.4999999999999999E-2</v>
      </c>
      <c r="T23" s="13"/>
      <c r="U23" s="15">
        <v>1.7999999999999999E-2</v>
      </c>
      <c r="V23" s="15"/>
      <c r="W23" s="15">
        <v>1.2E-2</v>
      </c>
      <c r="X23" s="69"/>
      <c r="Y23" s="71">
        <v>5.0000000000000001E-3</v>
      </c>
      <c r="Z23" s="34"/>
      <c r="AA23" s="15">
        <v>2E-3</v>
      </c>
      <c r="AB23" s="15"/>
      <c r="AC23" s="15">
        <v>6.0000000000000001E-3</v>
      </c>
      <c r="AD23" s="14"/>
      <c r="AE23" s="14">
        <v>8.9999999999999993E-3</v>
      </c>
      <c r="AF23" s="15"/>
      <c r="AG23" s="15">
        <v>8.0000000000000002E-3</v>
      </c>
      <c r="AH23" s="15"/>
      <c r="AI23" s="15">
        <v>8.9999999999999993E-3</v>
      </c>
      <c r="AJ23" s="14"/>
      <c r="AK23" s="14">
        <v>1.2E-2</v>
      </c>
      <c r="AL23" s="14"/>
      <c r="AM23" s="15">
        <v>1.0999999999999999E-2</v>
      </c>
      <c r="AN23" s="15"/>
      <c r="AO23" s="15">
        <v>8.0000000000000002E-3</v>
      </c>
      <c r="AP23" s="15"/>
      <c r="AQ23" s="72">
        <v>7.0000000000000001E-3</v>
      </c>
      <c r="AR23" s="13"/>
      <c r="AS23" s="72">
        <v>8.9999999999999993E-3</v>
      </c>
      <c r="AT23" s="15"/>
      <c r="AU23" s="94">
        <v>6.0000000000000001E-3</v>
      </c>
      <c r="AV23" s="69"/>
      <c r="AW23" s="72">
        <v>8.0000000000000002E-3</v>
      </c>
      <c r="AX23" s="15"/>
      <c r="AY23" s="72">
        <v>4.1000000000000002E-2</v>
      </c>
      <c r="AZ23" s="15"/>
      <c r="BA23" s="90">
        <v>7.0000000000000001E-3</v>
      </c>
      <c r="BB23" s="15"/>
      <c r="BC23" s="72">
        <v>1.9E-2</v>
      </c>
      <c r="BD23" s="15"/>
      <c r="BE23" s="72">
        <v>3.3000000000000002E-2</v>
      </c>
      <c r="BF23" s="15"/>
      <c r="BG23" s="75">
        <v>0.02</v>
      </c>
      <c r="BH23" s="76"/>
      <c r="BI23" s="80">
        <v>2E-3</v>
      </c>
      <c r="BJ23" s="69"/>
      <c r="BK23" s="69">
        <v>2E-3</v>
      </c>
      <c r="BL23" s="69"/>
      <c r="BM23" s="69">
        <v>2E-3</v>
      </c>
      <c r="BN23" s="69"/>
      <c r="BO23" s="69">
        <v>2E-3</v>
      </c>
      <c r="BP23" s="69"/>
      <c r="BQ23" s="69">
        <v>2E-3</v>
      </c>
      <c r="BR23" s="69"/>
      <c r="BS23" s="69">
        <v>2E-3</v>
      </c>
      <c r="BT23" s="69"/>
      <c r="BU23" s="69">
        <v>2E-3</v>
      </c>
      <c r="BV23" s="69"/>
      <c r="BW23" s="69">
        <v>9.5000000000000001E-2</v>
      </c>
      <c r="BX23" s="69"/>
      <c r="BY23" s="69">
        <v>3.9E-2</v>
      </c>
      <c r="BZ23" s="69"/>
      <c r="CA23" s="69" t="s">
        <v>330</v>
      </c>
      <c r="CB23" s="69"/>
      <c r="CC23" s="69">
        <v>1.9E-2</v>
      </c>
      <c r="CD23" s="69"/>
      <c r="CE23" s="70">
        <v>2E-3</v>
      </c>
      <c r="CF23" s="71"/>
      <c r="CG23" s="71">
        <v>2E-3</v>
      </c>
    </row>
    <row r="24" spans="1:85">
      <c r="A24" s="78" t="s">
        <v>331</v>
      </c>
      <c r="B24" s="68"/>
      <c r="C24" s="69">
        <v>5.29</v>
      </c>
      <c r="D24" s="84"/>
      <c r="E24" s="84">
        <v>266.2</v>
      </c>
      <c r="F24" s="84"/>
      <c r="G24" s="84">
        <v>31.24</v>
      </c>
      <c r="H24" s="69"/>
      <c r="I24" s="69">
        <v>179.3</v>
      </c>
      <c r="J24" s="69"/>
      <c r="K24" s="69">
        <v>12.1</v>
      </c>
      <c r="L24" s="69"/>
      <c r="M24" s="69">
        <v>10.84</v>
      </c>
      <c r="N24" s="69"/>
      <c r="O24" s="69">
        <v>23.05</v>
      </c>
      <c r="P24" s="69"/>
      <c r="Q24" s="69">
        <v>11.39</v>
      </c>
      <c r="R24" s="69"/>
      <c r="S24" s="70">
        <v>43.12</v>
      </c>
      <c r="T24" s="13"/>
      <c r="U24" s="15">
        <v>88.22</v>
      </c>
      <c r="V24" s="15"/>
      <c r="W24" s="14">
        <v>19.91</v>
      </c>
      <c r="X24" s="69"/>
      <c r="Y24" s="71">
        <v>19.86</v>
      </c>
      <c r="Z24" s="34"/>
      <c r="AA24" s="15">
        <v>68.92</v>
      </c>
      <c r="AB24" s="15"/>
      <c r="AC24" s="15">
        <v>10.16</v>
      </c>
      <c r="AD24" s="14"/>
      <c r="AE24" s="14">
        <v>85.64</v>
      </c>
      <c r="AF24" s="15"/>
      <c r="AG24" s="15">
        <v>14.96</v>
      </c>
      <c r="AH24" s="15"/>
      <c r="AI24" s="15">
        <v>27.78</v>
      </c>
      <c r="AJ24" s="14"/>
      <c r="AK24" s="14">
        <v>18.43</v>
      </c>
      <c r="AL24" s="14"/>
      <c r="AM24" s="15">
        <v>42.24</v>
      </c>
      <c r="AN24" s="15"/>
      <c r="AO24" s="15">
        <v>50.49</v>
      </c>
      <c r="AP24" s="15"/>
      <c r="AQ24" s="72">
        <v>46.64</v>
      </c>
      <c r="AR24" s="13"/>
      <c r="AS24" s="72">
        <v>122.1</v>
      </c>
      <c r="AT24" s="15"/>
      <c r="AU24" s="72">
        <v>14.14</v>
      </c>
      <c r="AV24" s="69"/>
      <c r="AW24" s="70">
        <v>162.80000000000001</v>
      </c>
      <c r="AX24" s="15"/>
      <c r="AY24" s="72">
        <v>182.05</v>
      </c>
      <c r="AZ24" s="15"/>
      <c r="BA24" s="81">
        <v>138.05000000000001</v>
      </c>
      <c r="BB24" s="15"/>
      <c r="BC24" s="72">
        <v>65.89</v>
      </c>
      <c r="BD24" s="15"/>
      <c r="BE24" s="72">
        <v>125.95</v>
      </c>
      <c r="BF24" s="15"/>
      <c r="BG24" s="75">
        <v>28</v>
      </c>
      <c r="BH24" s="76"/>
      <c r="BI24" s="80">
        <v>155.65</v>
      </c>
      <c r="BJ24" s="69"/>
      <c r="BK24" s="69">
        <v>59.9</v>
      </c>
      <c r="BL24" s="69"/>
      <c r="BM24" s="69">
        <v>54.12</v>
      </c>
      <c r="BN24" s="69"/>
      <c r="BO24" s="69">
        <v>31.24</v>
      </c>
      <c r="BP24" s="69"/>
      <c r="BQ24" s="69">
        <v>34.979999999999997</v>
      </c>
      <c r="BR24" s="69"/>
      <c r="BS24" s="69">
        <v>10.93</v>
      </c>
      <c r="BT24" s="69"/>
      <c r="BU24" s="69">
        <v>9.0399999999999991</v>
      </c>
      <c r="BV24" s="69"/>
      <c r="BW24" s="69">
        <v>62.7</v>
      </c>
      <c r="BX24" s="69"/>
      <c r="BY24" s="69">
        <v>3.18</v>
      </c>
      <c r="BZ24" s="69"/>
      <c r="CA24" s="69">
        <v>31.02</v>
      </c>
      <c r="CB24" s="69"/>
      <c r="CC24" s="69">
        <v>44.94</v>
      </c>
      <c r="CD24" s="69"/>
      <c r="CE24" s="70">
        <v>15.46</v>
      </c>
      <c r="CF24" s="71"/>
      <c r="CG24" s="71">
        <v>31.74</v>
      </c>
    </row>
    <row r="25" spans="1:85">
      <c r="A25" s="67" t="s">
        <v>332</v>
      </c>
      <c r="B25" s="68">
        <v>23</v>
      </c>
      <c r="C25" s="69">
        <v>10</v>
      </c>
      <c r="D25" s="69">
        <v>219</v>
      </c>
      <c r="E25" s="69">
        <v>268</v>
      </c>
      <c r="F25" s="69">
        <v>35</v>
      </c>
      <c r="G25" s="80">
        <v>35</v>
      </c>
      <c r="H25" s="80">
        <v>319</v>
      </c>
      <c r="I25" s="80">
        <v>183</v>
      </c>
      <c r="J25" s="69">
        <v>16</v>
      </c>
      <c r="K25" s="69">
        <v>15</v>
      </c>
      <c r="L25" s="69">
        <v>18</v>
      </c>
      <c r="M25" s="69">
        <v>14</v>
      </c>
      <c r="N25" s="69">
        <v>29</v>
      </c>
      <c r="O25" s="69">
        <v>27</v>
      </c>
      <c r="P25" s="69">
        <v>24</v>
      </c>
      <c r="Q25" s="69">
        <v>13</v>
      </c>
      <c r="R25" s="69">
        <v>51</v>
      </c>
      <c r="S25" s="70">
        <v>45</v>
      </c>
      <c r="T25" s="13">
        <v>62</v>
      </c>
      <c r="U25" s="15">
        <v>101</v>
      </c>
      <c r="V25" s="15">
        <v>132</v>
      </c>
      <c r="W25" s="14">
        <v>23</v>
      </c>
      <c r="X25" s="69">
        <v>41</v>
      </c>
      <c r="Y25" s="71">
        <v>22</v>
      </c>
      <c r="Z25" s="91">
        <v>548</v>
      </c>
      <c r="AA25" s="14">
        <v>87</v>
      </c>
      <c r="AB25" s="15">
        <v>24</v>
      </c>
      <c r="AC25" s="14">
        <v>28</v>
      </c>
      <c r="AD25" s="14">
        <v>2521</v>
      </c>
      <c r="AE25" s="14">
        <v>88</v>
      </c>
      <c r="AF25" s="15">
        <v>21</v>
      </c>
      <c r="AG25" s="15">
        <v>21</v>
      </c>
      <c r="AH25" s="15">
        <v>34</v>
      </c>
      <c r="AI25" s="15">
        <v>32</v>
      </c>
      <c r="AJ25" s="20">
        <v>146</v>
      </c>
      <c r="AK25" s="35">
        <v>22</v>
      </c>
      <c r="AL25" s="20">
        <v>57</v>
      </c>
      <c r="AM25" s="95">
        <v>49</v>
      </c>
      <c r="AN25" s="35">
        <v>49</v>
      </c>
      <c r="AO25" s="95">
        <v>58</v>
      </c>
      <c r="AP25" s="95">
        <v>52</v>
      </c>
      <c r="AQ25" s="90">
        <v>49</v>
      </c>
      <c r="AR25" s="96">
        <v>97</v>
      </c>
      <c r="AS25" s="74">
        <v>130</v>
      </c>
      <c r="AT25" s="15">
        <v>23</v>
      </c>
      <c r="AU25" s="72">
        <v>16</v>
      </c>
      <c r="AV25" s="73">
        <v>24</v>
      </c>
      <c r="AW25" s="74">
        <v>165</v>
      </c>
      <c r="AX25" s="15">
        <v>177</v>
      </c>
      <c r="AY25" s="72">
        <v>184</v>
      </c>
      <c r="AZ25" s="15">
        <v>125</v>
      </c>
      <c r="BA25" s="72">
        <v>146</v>
      </c>
      <c r="BB25" s="15">
        <v>64</v>
      </c>
      <c r="BC25" s="72">
        <v>68</v>
      </c>
      <c r="BD25" s="15">
        <v>128</v>
      </c>
      <c r="BE25" s="72">
        <v>128</v>
      </c>
      <c r="BF25" s="15">
        <v>32</v>
      </c>
      <c r="BG25" s="75">
        <v>30</v>
      </c>
      <c r="BH25" s="76">
        <v>18</v>
      </c>
      <c r="BI25" s="69">
        <v>158</v>
      </c>
      <c r="BJ25" s="69">
        <v>59</v>
      </c>
      <c r="BK25" s="69">
        <v>62</v>
      </c>
      <c r="BL25" s="69">
        <v>95</v>
      </c>
      <c r="BM25" s="69">
        <v>60</v>
      </c>
      <c r="BN25" s="69">
        <v>42</v>
      </c>
      <c r="BO25" s="69">
        <v>35</v>
      </c>
      <c r="BP25" s="69">
        <v>52</v>
      </c>
      <c r="BQ25" s="69">
        <v>38</v>
      </c>
      <c r="BR25" s="69">
        <v>23</v>
      </c>
      <c r="BS25" s="69">
        <v>14</v>
      </c>
      <c r="BT25" s="69">
        <v>21</v>
      </c>
      <c r="BU25" s="69">
        <v>14</v>
      </c>
      <c r="BV25" s="69">
        <v>85</v>
      </c>
      <c r="BW25" s="69">
        <v>65</v>
      </c>
      <c r="BX25" s="69">
        <v>13</v>
      </c>
      <c r="BY25" s="69">
        <v>10</v>
      </c>
      <c r="BZ25" s="69">
        <v>24</v>
      </c>
      <c r="CA25" s="69">
        <v>35</v>
      </c>
      <c r="CB25" s="69">
        <v>97</v>
      </c>
      <c r="CC25" s="69">
        <v>48</v>
      </c>
      <c r="CD25" s="69">
        <v>29</v>
      </c>
      <c r="CE25" s="70">
        <v>21</v>
      </c>
      <c r="CF25" s="71">
        <v>31</v>
      </c>
      <c r="CG25" s="71">
        <v>35</v>
      </c>
    </row>
    <row r="26" spans="1:85">
      <c r="A26" s="67" t="s">
        <v>333</v>
      </c>
      <c r="B26" s="68">
        <v>0.98</v>
      </c>
      <c r="C26" s="69">
        <v>0.68</v>
      </c>
      <c r="D26" s="69"/>
      <c r="E26" s="69">
        <v>0.5</v>
      </c>
      <c r="F26" s="69">
        <v>0.49</v>
      </c>
      <c r="G26" s="80"/>
      <c r="H26" s="80">
        <v>1.74</v>
      </c>
      <c r="I26" s="80">
        <v>1.1000000000000001</v>
      </c>
      <c r="J26" s="80">
        <v>0.61</v>
      </c>
      <c r="K26" s="80">
        <v>0.52</v>
      </c>
      <c r="L26" s="80">
        <v>2.5</v>
      </c>
      <c r="M26" s="80">
        <v>1.92</v>
      </c>
      <c r="N26" s="80">
        <v>0.82</v>
      </c>
      <c r="O26" s="80"/>
      <c r="P26" s="80">
        <v>0.76</v>
      </c>
      <c r="Q26" s="69">
        <v>0.6</v>
      </c>
      <c r="R26" s="69">
        <v>1.7</v>
      </c>
      <c r="S26" s="70">
        <v>0.99</v>
      </c>
      <c r="T26" s="13">
        <v>1.1000000000000001</v>
      </c>
      <c r="U26" s="15">
        <v>0.86</v>
      </c>
      <c r="V26" s="15">
        <v>0.62</v>
      </c>
      <c r="W26" s="15">
        <v>0.57999999999999996</v>
      </c>
      <c r="X26" s="69">
        <v>0.45</v>
      </c>
      <c r="Y26" s="71">
        <v>0.44</v>
      </c>
      <c r="Z26" s="34">
        <v>2.2000000000000002</v>
      </c>
      <c r="AA26" s="15">
        <v>0.8</v>
      </c>
      <c r="AB26" s="15">
        <v>0.28000000000000003</v>
      </c>
      <c r="AC26" s="15">
        <v>0.28000000000000003</v>
      </c>
      <c r="AD26" s="97">
        <v>2.9</v>
      </c>
      <c r="AE26" s="97">
        <v>1.24</v>
      </c>
      <c r="AF26" s="15">
        <v>1</v>
      </c>
      <c r="AG26" s="15">
        <v>1</v>
      </c>
      <c r="AH26" s="98">
        <v>1.04</v>
      </c>
      <c r="AI26" s="98">
        <v>1.38</v>
      </c>
      <c r="AJ26" s="97">
        <v>0.85</v>
      </c>
      <c r="AK26" s="97">
        <v>1</v>
      </c>
      <c r="AL26" s="98"/>
      <c r="AM26" s="98"/>
      <c r="AN26" s="98"/>
      <c r="AO26" s="98"/>
      <c r="AP26" s="98"/>
      <c r="AQ26" s="99"/>
      <c r="AR26" s="100">
        <v>1.3</v>
      </c>
      <c r="AS26" s="99">
        <v>1.32</v>
      </c>
      <c r="AT26" s="15"/>
      <c r="AU26" s="72"/>
      <c r="AV26" s="101"/>
      <c r="AW26" s="102"/>
      <c r="AX26" s="15">
        <v>0.36</v>
      </c>
      <c r="AY26" s="72">
        <v>0.38</v>
      </c>
      <c r="AZ26" s="15">
        <v>1.1000000000000001</v>
      </c>
      <c r="BA26" s="72">
        <v>1.1399999999999999</v>
      </c>
      <c r="BB26" s="15">
        <v>0.55000000000000004</v>
      </c>
      <c r="BC26" s="72">
        <v>0.54</v>
      </c>
      <c r="BD26" s="98">
        <v>0.48</v>
      </c>
      <c r="BE26" s="99">
        <v>0.5</v>
      </c>
      <c r="BF26" s="98"/>
      <c r="BG26" s="103"/>
      <c r="BH26" s="76">
        <v>0.76</v>
      </c>
      <c r="BI26" s="69">
        <v>0.44</v>
      </c>
      <c r="BJ26" s="69">
        <v>1.64</v>
      </c>
      <c r="BK26" s="69">
        <v>1.32</v>
      </c>
      <c r="BL26" s="69"/>
      <c r="BM26" s="69"/>
      <c r="BN26" s="69">
        <v>0.54</v>
      </c>
      <c r="BO26" s="69">
        <v>0.6</v>
      </c>
      <c r="BP26" s="69">
        <v>0.8</v>
      </c>
      <c r="BQ26" s="69">
        <v>0.6</v>
      </c>
      <c r="BR26" s="69">
        <v>0.94</v>
      </c>
      <c r="BS26" s="69">
        <v>0.84</v>
      </c>
      <c r="BT26" s="69">
        <v>1.3</v>
      </c>
      <c r="BU26" s="69">
        <v>0.9</v>
      </c>
      <c r="BV26" s="69"/>
      <c r="BW26" s="69">
        <v>1</v>
      </c>
      <c r="BX26" s="69">
        <v>1.8</v>
      </c>
      <c r="BY26" s="69"/>
      <c r="BZ26" s="69">
        <v>1.22</v>
      </c>
      <c r="CA26" s="69">
        <v>1.1299999999999999</v>
      </c>
      <c r="CB26" s="69">
        <v>0.7</v>
      </c>
      <c r="CC26" s="69">
        <v>0.56000000000000005</v>
      </c>
      <c r="CD26" s="69">
        <v>0.96</v>
      </c>
      <c r="CE26" s="70">
        <v>0.76</v>
      </c>
      <c r="CF26" s="71"/>
      <c r="CG26" s="71">
        <v>78</v>
      </c>
    </row>
    <row r="27" spans="1:85">
      <c r="A27" s="104" t="s">
        <v>334</v>
      </c>
      <c r="B27" s="105">
        <v>310</v>
      </c>
      <c r="C27" s="16">
        <v>350</v>
      </c>
      <c r="D27" s="16">
        <v>1100</v>
      </c>
      <c r="E27" s="16">
        <v>16000</v>
      </c>
      <c r="F27" s="16">
        <v>840</v>
      </c>
      <c r="G27" s="69">
        <v>940</v>
      </c>
      <c r="H27" s="69">
        <v>1700</v>
      </c>
      <c r="I27" s="69">
        <v>9200</v>
      </c>
      <c r="J27" s="69">
        <v>1200</v>
      </c>
      <c r="K27" s="69">
        <v>940</v>
      </c>
      <c r="L27" s="69">
        <v>630</v>
      </c>
      <c r="M27" s="69">
        <v>140</v>
      </c>
      <c r="N27" s="69">
        <v>790</v>
      </c>
      <c r="O27" s="69">
        <v>16000</v>
      </c>
      <c r="P27" s="69">
        <v>2200</v>
      </c>
      <c r="Q27" s="16">
        <v>320</v>
      </c>
      <c r="R27" s="16">
        <v>230</v>
      </c>
      <c r="S27" s="106">
        <v>700</v>
      </c>
      <c r="T27" s="105">
        <v>330</v>
      </c>
      <c r="U27" s="16">
        <v>78</v>
      </c>
      <c r="V27" s="16">
        <v>1700</v>
      </c>
      <c r="W27" s="11">
        <v>460</v>
      </c>
      <c r="X27" s="16">
        <v>18</v>
      </c>
      <c r="Y27" s="107">
        <v>120</v>
      </c>
      <c r="Z27" s="108">
        <v>790</v>
      </c>
      <c r="AA27" s="35">
        <v>2800</v>
      </c>
      <c r="AB27" s="16">
        <v>20</v>
      </c>
      <c r="AC27" s="16">
        <v>110</v>
      </c>
      <c r="AD27" s="35">
        <v>16000</v>
      </c>
      <c r="AE27" s="35">
        <v>16000</v>
      </c>
      <c r="AF27" s="16">
        <v>330</v>
      </c>
      <c r="AG27" s="16">
        <v>170</v>
      </c>
      <c r="AH27" s="16">
        <v>130</v>
      </c>
      <c r="AI27" s="16">
        <v>170</v>
      </c>
      <c r="AJ27" s="35">
        <v>2200</v>
      </c>
      <c r="AK27" s="35">
        <v>1100</v>
      </c>
      <c r="AL27" s="35">
        <v>35000</v>
      </c>
      <c r="AM27" s="16">
        <v>170</v>
      </c>
      <c r="AN27" s="16">
        <v>170</v>
      </c>
      <c r="AO27" s="15">
        <v>68</v>
      </c>
      <c r="AP27" s="98">
        <v>1400</v>
      </c>
      <c r="AQ27" s="12">
        <v>330</v>
      </c>
      <c r="AR27" s="105">
        <v>330</v>
      </c>
      <c r="AS27" s="106">
        <v>790</v>
      </c>
      <c r="AT27" s="16">
        <v>20</v>
      </c>
      <c r="AU27" s="12">
        <v>16000</v>
      </c>
      <c r="AV27" s="16">
        <v>18</v>
      </c>
      <c r="AW27" s="15">
        <v>2800</v>
      </c>
      <c r="AX27" s="15">
        <v>700</v>
      </c>
      <c r="AY27" s="15">
        <v>9200</v>
      </c>
      <c r="AZ27" s="15">
        <v>78</v>
      </c>
      <c r="BA27" s="15">
        <v>840</v>
      </c>
      <c r="BB27" s="15">
        <v>330</v>
      </c>
      <c r="BC27" s="15">
        <v>16000</v>
      </c>
      <c r="BD27" s="15">
        <v>330</v>
      </c>
      <c r="BE27" s="15">
        <v>9200</v>
      </c>
      <c r="BF27" s="15">
        <v>1100</v>
      </c>
      <c r="BG27" s="17">
        <v>390</v>
      </c>
      <c r="BH27" s="108">
        <v>330</v>
      </c>
      <c r="BI27" s="69">
        <v>160000</v>
      </c>
      <c r="BJ27" s="69">
        <v>1400</v>
      </c>
      <c r="BK27" s="69">
        <v>3500</v>
      </c>
      <c r="BL27" s="69">
        <v>940</v>
      </c>
      <c r="BM27" s="69">
        <v>9200</v>
      </c>
      <c r="BN27" s="16">
        <v>330</v>
      </c>
      <c r="BO27" s="69">
        <v>130</v>
      </c>
      <c r="BP27" s="69">
        <v>1400</v>
      </c>
      <c r="BQ27" s="69">
        <v>2200</v>
      </c>
      <c r="BR27" s="69">
        <v>260</v>
      </c>
      <c r="BS27" s="16">
        <v>790</v>
      </c>
      <c r="BT27" s="16">
        <v>130</v>
      </c>
      <c r="BU27" s="69">
        <v>230</v>
      </c>
      <c r="BV27" s="69">
        <v>3500</v>
      </c>
      <c r="BW27" s="69">
        <v>1700</v>
      </c>
      <c r="BX27" s="69">
        <v>68</v>
      </c>
      <c r="BY27" s="69">
        <v>78</v>
      </c>
      <c r="BZ27" s="69">
        <v>210</v>
      </c>
      <c r="CA27" s="69">
        <v>140</v>
      </c>
      <c r="CB27" s="69">
        <v>1300</v>
      </c>
      <c r="CC27" s="69">
        <v>45</v>
      </c>
      <c r="CD27" s="69">
        <v>260</v>
      </c>
      <c r="CE27" s="70">
        <v>940</v>
      </c>
      <c r="CF27" s="107">
        <v>68</v>
      </c>
      <c r="CG27" s="107">
        <v>18</v>
      </c>
    </row>
    <row r="28" spans="1:85">
      <c r="A28" s="67" t="s">
        <v>335</v>
      </c>
      <c r="B28" s="105"/>
      <c r="C28" s="16">
        <v>39</v>
      </c>
      <c r="D28" s="16"/>
      <c r="E28" s="16">
        <v>1100</v>
      </c>
      <c r="F28" s="16"/>
      <c r="G28" s="16">
        <v>170</v>
      </c>
      <c r="H28" s="16"/>
      <c r="I28" s="16">
        <v>2800</v>
      </c>
      <c r="J28" s="16"/>
      <c r="K28" s="16">
        <v>20</v>
      </c>
      <c r="L28" s="16"/>
      <c r="M28" s="16">
        <v>68</v>
      </c>
      <c r="N28" s="16"/>
      <c r="O28" s="11">
        <v>2200</v>
      </c>
      <c r="P28" s="16"/>
      <c r="Q28" s="16">
        <v>120</v>
      </c>
      <c r="R28" s="16"/>
      <c r="S28" s="106">
        <v>61</v>
      </c>
      <c r="T28" s="105"/>
      <c r="U28" s="109">
        <v>18</v>
      </c>
      <c r="V28" s="109"/>
      <c r="W28" s="16">
        <v>20</v>
      </c>
      <c r="X28" s="16"/>
      <c r="Y28" s="107">
        <v>92</v>
      </c>
      <c r="Z28" s="108"/>
      <c r="AA28" s="11">
        <v>1700</v>
      </c>
      <c r="AB28" s="16"/>
      <c r="AC28" s="16">
        <v>68</v>
      </c>
      <c r="AD28" s="11"/>
      <c r="AE28" s="11">
        <v>9200</v>
      </c>
      <c r="AF28" s="16"/>
      <c r="AG28" s="16">
        <v>140</v>
      </c>
      <c r="AH28" s="16"/>
      <c r="AI28" s="16">
        <v>170</v>
      </c>
      <c r="AJ28" s="11"/>
      <c r="AK28" s="11">
        <v>460</v>
      </c>
      <c r="AL28" s="16"/>
      <c r="AM28" s="16">
        <v>68</v>
      </c>
      <c r="AN28" s="16"/>
      <c r="AO28" s="16">
        <v>40</v>
      </c>
      <c r="AP28" s="16"/>
      <c r="AQ28" s="106">
        <v>330</v>
      </c>
      <c r="AR28" s="105"/>
      <c r="AS28" s="12">
        <v>330</v>
      </c>
      <c r="AT28" s="16"/>
      <c r="AU28" s="106">
        <v>460</v>
      </c>
      <c r="AV28" s="16"/>
      <c r="AW28" s="106">
        <v>700</v>
      </c>
      <c r="AX28" s="16"/>
      <c r="AY28" s="106">
        <v>2200</v>
      </c>
      <c r="AZ28" s="16"/>
      <c r="BA28" s="106">
        <v>430</v>
      </c>
      <c r="BB28" s="16"/>
      <c r="BC28" s="12">
        <v>3500</v>
      </c>
      <c r="BD28" s="16"/>
      <c r="BE28" s="106">
        <v>9200</v>
      </c>
      <c r="BF28" s="16"/>
      <c r="BG28" s="107">
        <v>390</v>
      </c>
      <c r="BH28" s="108"/>
      <c r="BI28" s="11">
        <v>35000</v>
      </c>
      <c r="BJ28" s="16"/>
      <c r="BK28" s="16">
        <v>470</v>
      </c>
      <c r="BL28" s="16"/>
      <c r="BM28" s="11">
        <v>68</v>
      </c>
      <c r="BN28" s="16"/>
      <c r="BO28" s="16">
        <v>18</v>
      </c>
      <c r="BP28" s="16"/>
      <c r="BQ28" s="11">
        <v>330</v>
      </c>
      <c r="BR28" s="16"/>
      <c r="BS28" s="16">
        <v>330</v>
      </c>
      <c r="BT28" s="16"/>
      <c r="BU28" s="16">
        <v>130</v>
      </c>
      <c r="BV28" s="11"/>
      <c r="BW28" s="110">
        <v>110</v>
      </c>
      <c r="BX28" s="16"/>
      <c r="BY28" s="16">
        <v>45</v>
      </c>
      <c r="BZ28" s="16"/>
      <c r="CA28" s="16">
        <v>92</v>
      </c>
      <c r="CB28" s="16"/>
      <c r="CC28" s="16">
        <v>18</v>
      </c>
      <c r="CD28" s="16"/>
      <c r="CE28" s="106">
        <v>78</v>
      </c>
      <c r="CF28" s="107"/>
      <c r="CG28" s="107"/>
    </row>
    <row r="30" spans="1:85">
      <c r="A30" s="69" t="s">
        <v>336</v>
      </c>
    </row>
  </sheetData>
  <mergeCells count="48">
    <mergeCell ref="CF2:CG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AD2:AE2"/>
    <mergeCell ref="AF2:AG2"/>
    <mergeCell ref="AH2:AI2"/>
    <mergeCell ref="BH2:BI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T2:U2"/>
    <mergeCell ref="V2:W2"/>
    <mergeCell ref="X2:Y2"/>
    <mergeCell ref="Z2:AA2"/>
    <mergeCell ref="AB2:AC2"/>
    <mergeCell ref="BH1:CE1"/>
    <mergeCell ref="CF1:CG1"/>
    <mergeCell ref="L2:M2"/>
    <mergeCell ref="B1:S1"/>
    <mergeCell ref="T1:Y1"/>
    <mergeCell ref="Z1:AQ1"/>
    <mergeCell ref="AR1:BG1"/>
    <mergeCell ref="B2:C2"/>
    <mergeCell ref="D2:E2"/>
    <mergeCell ref="F2:G2"/>
    <mergeCell ref="H2:I2"/>
    <mergeCell ref="J2:K2"/>
    <mergeCell ref="AJ2:AK2"/>
    <mergeCell ref="N2:O2"/>
    <mergeCell ref="P2:Q2"/>
    <mergeCell ref="R2:S2"/>
  </mergeCells>
  <conditionalFormatting sqref="B16">
    <cfRule type="cellIs" dxfId="1010" priority="764" operator="greaterThan">
      <formula>1</formula>
    </cfRule>
  </conditionalFormatting>
  <conditionalFormatting sqref="B15">
    <cfRule type="cellIs" dxfId="1009" priority="763" operator="greaterThan">
      <formula>10</formula>
    </cfRule>
  </conditionalFormatting>
  <conditionalFormatting sqref="B11:B12">
    <cfRule type="cellIs" dxfId="1008" priority="762" operator="greaterThan">
      <formula>100</formula>
    </cfRule>
  </conditionalFormatting>
  <conditionalFormatting sqref="B13">
    <cfRule type="cellIs" dxfId="1007" priority="761" operator="greaterThan">
      <formula>5</formula>
    </cfRule>
  </conditionalFormatting>
  <conditionalFormatting sqref="B12">
    <cfRule type="cellIs" dxfId="1006" priority="760" operator="greaterThan">
      <formula>100</formula>
    </cfRule>
  </conditionalFormatting>
  <conditionalFormatting sqref="B12">
    <cfRule type="cellIs" dxfId="1005" priority="759" operator="greaterThan">
      <formula>100</formula>
    </cfRule>
  </conditionalFormatting>
  <conditionalFormatting sqref="B13">
    <cfRule type="cellIs" dxfId="1004" priority="758" operator="greaterThan">
      <formula>5</formula>
    </cfRule>
  </conditionalFormatting>
  <conditionalFormatting sqref="C27">
    <cfRule type="expression" dxfId="1003" priority="757">
      <formula>C27&lt;#REF!</formula>
    </cfRule>
  </conditionalFormatting>
  <conditionalFormatting sqref="C21">
    <cfRule type="cellIs" dxfId="1002" priority="756" operator="notBetween">
      <formula>6</formula>
      <formula>9</formula>
    </cfRule>
  </conditionalFormatting>
  <conditionalFormatting sqref="C16">
    <cfRule type="cellIs" dxfId="1001" priority="755" operator="greaterThan">
      <formula>1</formula>
    </cfRule>
  </conditionalFormatting>
  <conditionalFormatting sqref="C15">
    <cfRule type="cellIs" dxfId="1000" priority="754" operator="greaterThan">
      <formula>10</formula>
    </cfRule>
  </conditionalFormatting>
  <conditionalFormatting sqref="C24 H27:P27">
    <cfRule type="cellIs" priority="753" operator="greaterThan">
      <formula>500</formula>
    </cfRule>
  </conditionalFormatting>
  <conditionalFormatting sqref="C22">
    <cfRule type="cellIs" dxfId="999" priority="752" operator="greaterThan">
      <formula>0.1</formula>
    </cfRule>
  </conditionalFormatting>
  <conditionalFormatting sqref="C11:C12">
    <cfRule type="cellIs" dxfId="998" priority="751" operator="greaterThan">
      <formula>100</formula>
    </cfRule>
  </conditionalFormatting>
  <conditionalFormatting sqref="C19">
    <cfRule type="cellIs" dxfId="997" priority="750" operator="lessThan">
      <formula>5</formula>
    </cfRule>
  </conditionalFormatting>
  <conditionalFormatting sqref="C13">
    <cfRule type="cellIs" dxfId="996" priority="749" operator="greaterThan">
      <formula>5</formula>
    </cfRule>
  </conditionalFormatting>
  <conditionalFormatting sqref="C27">
    <cfRule type="cellIs" dxfId="995" priority="748" operator="greaterThan">
      <formula>1000</formula>
    </cfRule>
  </conditionalFormatting>
  <conditionalFormatting sqref="C12">
    <cfRule type="cellIs" dxfId="994" priority="747" operator="greaterThan">
      <formula>100</formula>
    </cfRule>
  </conditionalFormatting>
  <conditionalFormatting sqref="C12">
    <cfRule type="cellIs" dxfId="993" priority="746" operator="greaterThan">
      <formula>100</formula>
    </cfRule>
  </conditionalFormatting>
  <conditionalFormatting sqref="C13">
    <cfRule type="cellIs" dxfId="992" priority="745" operator="greaterThan">
      <formula>5</formula>
    </cfRule>
  </conditionalFormatting>
  <conditionalFormatting sqref="D16">
    <cfRule type="cellIs" dxfId="991" priority="744" operator="greaterThan">
      <formula>1</formula>
    </cfRule>
  </conditionalFormatting>
  <conditionalFormatting sqref="D15">
    <cfRule type="cellIs" dxfId="990" priority="743" operator="greaterThan">
      <formula>10</formula>
    </cfRule>
  </conditionalFormatting>
  <conditionalFormatting sqref="D12">
    <cfRule type="cellIs" dxfId="989" priority="742" operator="greaterThan">
      <formula>100</formula>
    </cfRule>
  </conditionalFormatting>
  <conditionalFormatting sqref="E25">
    <cfRule type="expression" dxfId="988" priority="741">
      <formula>E25&lt;C25</formula>
    </cfRule>
  </conditionalFormatting>
  <conditionalFormatting sqref="E21">
    <cfRule type="cellIs" dxfId="987" priority="740" operator="notBetween">
      <formula>6</formula>
      <formula>9</formula>
    </cfRule>
  </conditionalFormatting>
  <conditionalFormatting sqref="E16">
    <cfRule type="cellIs" dxfId="986" priority="739" operator="greaterThan">
      <formula>1</formula>
    </cfRule>
  </conditionalFormatting>
  <conditionalFormatting sqref="E15">
    <cfRule type="cellIs" dxfId="985" priority="738" operator="greaterThan">
      <formula>10</formula>
    </cfRule>
  </conditionalFormatting>
  <conditionalFormatting sqref="E24">
    <cfRule type="cellIs" priority="737" operator="greaterThan">
      <formula>500</formula>
    </cfRule>
  </conditionalFormatting>
  <conditionalFormatting sqref="E19">
    <cfRule type="cellIs" dxfId="984" priority="736" operator="lessThan">
      <formula>2</formula>
    </cfRule>
  </conditionalFormatting>
  <conditionalFormatting sqref="E12">
    <cfRule type="cellIs" dxfId="983" priority="735" operator="greaterThan">
      <formula>100</formula>
    </cfRule>
  </conditionalFormatting>
  <conditionalFormatting sqref="F21">
    <cfRule type="cellIs" dxfId="982" priority="734" operator="notBetween">
      <formula>6</formula>
      <formula>9</formula>
    </cfRule>
  </conditionalFormatting>
  <conditionalFormatting sqref="F16">
    <cfRule type="cellIs" dxfId="981" priority="733" operator="greaterThan">
      <formula>1</formula>
    </cfRule>
  </conditionalFormatting>
  <conditionalFormatting sqref="F15">
    <cfRule type="cellIs" dxfId="980" priority="732" operator="greaterThan">
      <formula>10</formula>
    </cfRule>
  </conditionalFormatting>
  <conditionalFormatting sqref="F24">
    <cfRule type="cellIs" priority="731" operator="greaterThan">
      <formula>500</formula>
    </cfRule>
  </conditionalFormatting>
  <conditionalFormatting sqref="F22">
    <cfRule type="cellIs" dxfId="979" priority="730" operator="greaterThan">
      <formula>0.1</formula>
    </cfRule>
  </conditionalFormatting>
  <conditionalFormatting sqref="F12">
    <cfRule type="cellIs" dxfId="978" priority="729" operator="greaterThan">
      <formula>100</formula>
    </cfRule>
  </conditionalFormatting>
  <conditionalFormatting sqref="F19">
    <cfRule type="cellIs" dxfId="977" priority="728" operator="lessThan">
      <formula>5</formula>
    </cfRule>
  </conditionalFormatting>
  <conditionalFormatting sqref="F13">
    <cfRule type="cellIs" dxfId="976" priority="727" operator="greaterThan">
      <formula>5</formula>
    </cfRule>
  </conditionalFormatting>
  <conditionalFormatting sqref="F12">
    <cfRule type="cellIs" dxfId="975" priority="726" operator="greaterThan">
      <formula>100</formula>
    </cfRule>
  </conditionalFormatting>
  <conditionalFormatting sqref="F12">
    <cfRule type="cellIs" dxfId="974" priority="725" operator="greaterThan">
      <formula>100</formula>
    </cfRule>
  </conditionalFormatting>
  <conditionalFormatting sqref="F13">
    <cfRule type="cellIs" dxfId="973" priority="724" operator="greaterThan">
      <formula>5</formula>
    </cfRule>
  </conditionalFormatting>
  <conditionalFormatting sqref="G21">
    <cfRule type="cellIs" dxfId="972" priority="723" operator="notBetween">
      <formula>6</formula>
      <formula>9</formula>
    </cfRule>
  </conditionalFormatting>
  <conditionalFormatting sqref="G16">
    <cfRule type="cellIs" dxfId="971" priority="722" operator="greaterThan">
      <formula>1</formula>
    </cfRule>
  </conditionalFormatting>
  <conditionalFormatting sqref="G15">
    <cfRule type="cellIs" dxfId="970" priority="721" operator="greaterThan">
      <formula>10</formula>
    </cfRule>
  </conditionalFormatting>
  <conditionalFormatting sqref="G24">
    <cfRule type="cellIs" priority="720" operator="greaterThan">
      <formula>500</formula>
    </cfRule>
  </conditionalFormatting>
  <conditionalFormatting sqref="G22">
    <cfRule type="cellIs" dxfId="969" priority="719" operator="greaterThan">
      <formula>0.1</formula>
    </cfRule>
  </conditionalFormatting>
  <conditionalFormatting sqref="G12">
    <cfRule type="cellIs" dxfId="968" priority="718" operator="greaterThan">
      <formula>100</formula>
    </cfRule>
  </conditionalFormatting>
  <conditionalFormatting sqref="G19">
    <cfRule type="cellIs" dxfId="967" priority="717" operator="lessThan">
      <formula>5</formula>
    </cfRule>
  </conditionalFormatting>
  <conditionalFormatting sqref="G13">
    <cfRule type="cellIs" dxfId="966" priority="716" operator="greaterThan">
      <formula>5</formula>
    </cfRule>
  </conditionalFormatting>
  <conditionalFormatting sqref="G12">
    <cfRule type="cellIs" dxfId="965" priority="715" operator="greaterThan">
      <formula>100</formula>
    </cfRule>
  </conditionalFormatting>
  <conditionalFormatting sqref="G12">
    <cfRule type="cellIs" dxfId="964" priority="714" operator="greaterThan">
      <formula>100</formula>
    </cfRule>
  </conditionalFormatting>
  <conditionalFormatting sqref="G13">
    <cfRule type="cellIs" dxfId="963" priority="713" operator="greaterThan">
      <formula>5</formula>
    </cfRule>
  </conditionalFormatting>
  <conditionalFormatting sqref="H25">
    <cfRule type="expression" dxfId="962" priority="712">
      <formula>H25&lt;F25</formula>
    </cfRule>
  </conditionalFormatting>
  <conditionalFormatting sqref="H21">
    <cfRule type="cellIs" dxfId="961" priority="711" operator="notBetween">
      <formula>6</formula>
      <formula>9</formula>
    </cfRule>
  </conditionalFormatting>
  <conditionalFormatting sqref="H16">
    <cfRule type="cellIs" dxfId="960" priority="710" operator="greaterThan">
      <formula>1</formula>
    </cfRule>
  </conditionalFormatting>
  <conditionalFormatting sqref="H15">
    <cfRule type="cellIs" dxfId="959" priority="709" operator="greaterThan">
      <formula>10</formula>
    </cfRule>
  </conditionalFormatting>
  <conditionalFormatting sqref="H24">
    <cfRule type="cellIs" priority="708" operator="greaterThan">
      <formula>500</formula>
    </cfRule>
  </conditionalFormatting>
  <conditionalFormatting sqref="H22">
    <cfRule type="cellIs" dxfId="958" priority="707" operator="greaterThan">
      <formula>0.15</formula>
    </cfRule>
  </conditionalFormatting>
  <conditionalFormatting sqref="H12">
    <cfRule type="cellIs" dxfId="957" priority="706" operator="greaterThan">
      <formula>100</formula>
    </cfRule>
  </conditionalFormatting>
  <conditionalFormatting sqref="H19">
    <cfRule type="cellIs" dxfId="956" priority="705" operator="lessThan">
      <formula>4</formula>
    </cfRule>
  </conditionalFormatting>
  <conditionalFormatting sqref="H13">
    <cfRule type="cellIs" priority="704" operator="greaterThan">
      <formula>10</formula>
    </cfRule>
  </conditionalFormatting>
  <conditionalFormatting sqref="H12">
    <cfRule type="cellIs" dxfId="955" priority="703" operator="equal">
      <formula>454</formula>
    </cfRule>
  </conditionalFormatting>
  <conditionalFormatting sqref="H22">
    <cfRule type="cellIs" dxfId="954" priority="702" operator="equal">
      <formula>0.488</formula>
    </cfRule>
  </conditionalFormatting>
  <conditionalFormatting sqref="H12">
    <cfRule type="cellIs" dxfId="953" priority="701" operator="greaterThan">
      <formula>100</formula>
    </cfRule>
  </conditionalFormatting>
  <conditionalFormatting sqref="I25">
    <cfRule type="expression" dxfId="952" priority="700">
      <formula>I25&lt;G25</formula>
    </cfRule>
  </conditionalFormatting>
  <conditionalFormatting sqref="I21">
    <cfRule type="cellIs" dxfId="951" priority="699" operator="notBetween">
      <formula>6</formula>
      <formula>9</formula>
    </cfRule>
  </conditionalFormatting>
  <conditionalFormatting sqref="I16">
    <cfRule type="cellIs" dxfId="950" priority="698" operator="greaterThan">
      <formula>1</formula>
    </cfRule>
  </conditionalFormatting>
  <conditionalFormatting sqref="I15">
    <cfRule type="cellIs" dxfId="949" priority="697" operator="greaterThan">
      <formula>10</formula>
    </cfRule>
  </conditionalFormatting>
  <conditionalFormatting sqref="I24">
    <cfRule type="cellIs" priority="696" operator="greaterThan">
      <formula>500</formula>
    </cfRule>
  </conditionalFormatting>
  <conditionalFormatting sqref="I22">
    <cfRule type="cellIs" dxfId="948" priority="695" operator="greaterThan">
      <formula>0.15</formula>
    </cfRule>
  </conditionalFormatting>
  <conditionalFormatting sqref="I12">
    <cfRule type="cellIs" dxfId="947" priority="694" operator="greaterThan">
      <formula>100</formula>
    </cfRule>
  </conditionalFormatting>
  <conditionalFormatting sqref="I19">
    <cfRule type="cellIs" dxfId="946" priority="693" operator="lessThan">
      <formula>4</formula>
    </cfRule>
  </conditionalFormatting>
  <conditionalFormatting sqref="I13">
    <cfRule type="cellIs" priority="692" operator="greaterThan">
      <formula>10</formula>
    </cfRule>
  </conditionalFormatting>
  <conditionalFormatting sqref="I12">
    <cfRule type="cellIs" dxfId="945" priority="691" operator="equal">
      <formula>454</formula>
    </cfRule>
  </conditionalFormatting>
  <conditionalFormatting sqref="I22">
    <cfRule type="cellIs" dxfId="944" priority="690" operator="equal">
      <formula>0.488</formula>
    </cfRule>
  </conditionalFormatting>
  <conditionalFormatting sqref="I12">
    <cfRule type="cellIs" dxfId="943" priority="689" operator="greaterThan">
      <formula>100</formula>
    </cfRule>
  </conditionalFormatting>
  <conditionalFormatting sqref="T27">
    <cfRule type="cellIs" dxfId="942" priority="562" operator="greaterThan">
      <formula>1000</formula>
    </cfRule>
  </conditionalFormatting>
  <conditionalFormatting sqref="U25">
    <cfRule type="expression" dxfId="941" priority="560">
      <formula>U25&lt;S25</formula>
    </cfRule>
  </conditionalFormatting>
  <conditionalFormatting sqref="J21">
    <cfRule type="cellIs" dxfId="940" priority="688" operator="notBetween">
      <formula>6</formula>
      <formula>9</formula>
    </cfRule>
  </conditionalFormatting>
  <conditionalFormatting sqref="J16">
    <cfRule type="cellIs" dxfId="939" priority="687" operator="greaterThan">
      <formula>1</formula>
    </cfRule>
  </conditionalFormatting>
  <conditionalFormatting sqref="J15">
    <cfRule type="cellIs" dxfId="938" priority="686" operator="greaterThan">
      <formula>10</formula>
    </cfRule>
  </conditionalFormatting>
  <conditionalFormatting sqref="J24">
    <cfRule type="cellIs" priority="685" operator="greaterThan">
      <formula>500</formula>
    </cfRule>
  </conditionalFormatting>
  <conditionalFormatting sqref="J22">
    <cfRule type="cellIs" dxfId="937" priority="684" operator="greaterThan">
      <formula>0.1</formula>
    </cfRule>
  </conditionalFormatting>
  <conditionalFormatting sqref="J11:J12">
    <cfRule type="cellIs" dxfId="936" priority="683" operator="greaterThan">
      <formula>100</formula>
    </cfRule>
  </conditionalFormatting>
  <conditionalFormatting sqref="J19">
    <cfRule type="cellIs" dxfId="935" priority="682" operator="lessThan">
      <formula>5</formula>
    </cfRule>
  </conditionalFormatting>
  <conditionalFormatting sqref="J13">
    <cfRule type="cellIs" dxfId="934" priority="681" operator="greaterThan">
      <formula>5</formula>
    </cfRule>
  </conditionalFormatting>
  <conditionalFormatting sqref="Q27">
    <cfRule type="cellIs" dxfId="933" priority="600" operator="greaterThan">
      <formula>1000</formula>
    </cfRule>
  </conditionalFormatting>
  <conditionalFormatting sqref="J12">
    <cfRule type="cellIs" dxfId="932" priority="680" operator="greaterThan">
      <formula>100</formula>
    </cfRule>
  </conditionalFormatting>
  <conditionalFormatting sqref="J12">
    <cfRule type="cellIs" dxfId="931" priority="679" operator="greaterThan">
      <formula>100</formula>
    </cfRule>
  </conditionalFormatting>
  <conditionalFormatting sqref="J13">
    <cfRule type="cellIs" dxfId="930" priority="678" operator="greaterThan">
      <formula>5</formula>
    </cfRule>
  </conditionalFormatting>
  <conditionalFormatting sqref="R25">
    <cfRule type="expression" dxfId="929" priority="596">
      <formula>R25&lt;P25</formula>
    </cfRule>
  </conditionalFormatting>
  <conditionalFormatting sqref="K21">
    <cfRule type="cellIs" dxfId="928" priority="677" operator="notBetween">
      <formula>6</formula>
      <formula>9</formula>
    </cfRule>
  </conditionalFormatting>
  <conditionalFormatting sqref="K16">
    <cfRule type="cellIs" dxfId="927" priority="676" operator="greaterThan">
      <formula>1</formula>
    </cfRule>
  </conditionalFormatting>
  <conditionalFormatting sqref="K15">
    <cfRule type="cellIs" dxfId="926" priority="675" operator="greaterThan">
      <formula>10</formula>
    </cfRule>
  </conditionalFormatting>
  <conditionalFormatting sqref="K24">
    <cfRule type="cellIs" priority="674" operator="greaterThan">
      <formula>500</formula>
    </cfRule>
  </conditionalFormatting>
  <conditionalFormatting sqref="K22">
    <cfRule type="cellIs" dxfId="925" priority="673" operator="greaterThan">
      <formula>0.1</formula>
    </cfRule>
  </conditionalFormatting>
  <conditionalFormatting sqref="K11:K12">
    <cfRule type="cellIs" dxfId="924" priority="672" operator="greaterThan">
      <formula>100</formula>
    </cfRule>
  </conditionalFormatting>
  <conditionalFormatting sqref="K19">
    <cfRule type="cellIs" dxfId="923" priority="671" operator="lessThan">
      <formula>5</formula>
    </cfRule>
  </conditionalFormatting>
  <conditionalFormatting sqref="K13">
    <cfRule type="cellIs" dxfId="922" priority="670" operator="greaterThan">
      <formula>5</formula>
    </cfRule>
  </conditionalFormatting>
  <conditionalFormatting sqref="K12">
    <cfRule type="cellIs" dxfId="921" priority="669" operator="greaterThan">
      <formula>100</formula>
    </cfRule>
  </conditionalFormatting>
  <conditionalFormatting sqref="K12">
    <cfRule type="cellIs" dxfId="920" priority="668" operator="greaterThan">
      <formula>100</formula>
    </cfRule>
  </conditionalFormatting>
  <conditionalFormatting sqref="K13">
    <cfRule type="cellIs" dxfId="919" priority="667" operator="greaterThan">
      <formula>5</formula>
    </cfRule>
  </conditionalFormatting>
  <conditionalFormatting sqref="L21">
    <cfRule type="cellIs" dxfId="918" priority="666" operator="notBetween">
      <formula>6</formula>
      <formula>9</formula>
    </cfRule>
  </conditionalFormatting>
  <conditionalFormatting sqref="L16">
    <cfRule type="cellIs" dxfId="917" priority="665" operator="greaterThan">
      <formula>1</formula>
    </cfRule>
  </conditionalFormatting>
  <conditionalFormatting sqref="L15">
    <cfRule type="cellIs" dxfId="916" priority="664" operator="greaterThan">
      <formula>10</formula>
    </cfRule>
  </conditionalFormatting>
  <conditionalFormatting sqref="L24">
    <cfRule type="cellIs" priority="663" operator="greaterThan">
      <formula>500</formula>
    </cfRule>
  </conditionalFormatting>
  <conditionalFormatting sqref="L22">
    <cfRule type="cellIs" dxfId="915" priority="662" operator="greaterThan">
      <formula>0.1</formula>
    </cfRule>
  </conditionalFormatting>
  <conditionalFormatting sqref="L11:L12">
    <cfRule type="cellIs" dxfId="914" priority="661" operator="greaterThan">
      <formula>100</formula>
    </cfRule>
  </conditionalFormatting>
  <conditionalFormatting sqref="L19">
    <cfRule type="cellIs" dxfId="913" priority="660" operator="lessThan">
      <formula>5</formula>
    </cfRule>
  </conditionalFormatting>
  <conditionalFormatting sqref="L13">
    <cfRule type="cellIs" dxfId="912" priority="659" operator="greaterThan">
      <formula>5</formula>
    </cfRule>
  </conditionalFormatting>
  <conditionalFormatting sqref="L12">
    <cfRule type="cellIs" dxfId="911" priority="658" operator="greaterThan">
      <formula>100</formula>
    </cfRule>
  </conditionalFormatting>
  <conditionalFormatting sqref="L22">
    <cfRule type="cellIs" dxfId="910" priority="657" operator="equal">
      <formula>0.107</formula>
    </cfRule>
  </conditionalFormatting>
  <conditionalFormatting sqref="L12">
    <cfRule type="cellIs" dxfId="909" priority="656" operator="greaterThan">
      <formula>100</formula>
    </cfRule>
  </conditionalFormatting>
  <conditionalFormatting sqref="L13">
    <cfRule type="cellIs" dxfId="908" priority="655" operator="greaterThan">
      <formula>5</formula>
    </cfRule>
  </conditionalFormatting>
  <conditionalFormatting sqref="M21">
    <cfRule type="cellIs" dxfId="907" priority="654" operator="notBetween">
      <formula>6</formula>
      <formula>9</formula>
    </cfRule>
  </conditionalFormatting>
  <conditionalFormatting sqref="M16">
    <cfRule type="cellIs" dxfId="906" priority="653" operator="greaterThan">
      <formula>1</formula>
    </cfRule>
  </conditionalFormatting>
  <conditionalFormatting sqref="M15">
    <cfRule type="cellIs" dxfId="905" priority="652" operator="greaterThan">
      <formula>10</formula>
    </cfRule>
  </conditionalFormatting>
  <conditionalFormatting sqref="M24">
    <cfRule type="cellIs" priority="651" operator="greaterThan">
      <formula>500</formula>
    </cfRule>
  </conditionalFormatting>
  <conditionalFormatting sqref="M22">
    <cfRule type="cellIs" dxfId="904" priority="650" operator="greaterThan">
      <formula>0.1</formula>
    </cfRule>
  </conditionalFormatting>
  <conditionalFormatting sqref="M11:M12">
    <cfRule type="cellIs" dxfId="903" priority="649" operator="greaterThan">
      <formula>100</formula>
    </cfRule>
  </conditionalFormatting>
  <conditionalFormatting sqref="M19">
    <cfRule type="cellIs" dxfId="902" priority="648" operator="lessThan">
      <formula>5</formula>
    </cfRule>
  </conditionalFormatting>
  <conditionalFormatting sqref="M13">
    <cfRule type="cellIs" dxfId="901" priority="647" operator="greaterThan">
      <formula>5</formula>
    </cfRule>
  </conditionalFormatting>
  <conditionalFormatting sqref="M12">
    <cfRule type="cellIs" dxfId="900" priority="646" operator="greaterThan">
      <formula>100</formula>
    </cfRule>
  </conditionalFormatting>
  <conditionalFormatting sqref="M22">
    <cfRule type="cellIs" dxfId="899" priority="645" operator="equal">
      <formula>0.107</formula>
    </cfRule>
  </conditionalFormatting>
  <conditionalFormatting sqref="M12">
    <cfRule type="cellIs" dxfId="898" priority="644" operator="greaterThan">
      <formula>100</formula>
    </cfRule>
  </conditionalFormatting>
  <conditionalFormatting sqref="M13">
    <cfRule type="cellIs" dxfId="897" priority="643" operator="greaterThan">
      <formula>5</formula>
    </cfRule>
  </conditionalFormatting>
  <conditionalFormatting sqref="N21">
    <cfRule type="cellIs" dxfId="896" priority="642" operator="notBetween">
      <formula>6</formula>
      <formula>9</formula>
    </cfRule>
  </conditionalFormatting>
  <conditionalFormatting sqref="N16">
    <cfRule type="cellIs" dxfId="895" priority="641" operator="greaterThan">
      <formula>1</formula>
    </cfRule>
  </conditionalFormatting>
  <conditionalFormatting sqref="N15">
    <cfRule type="cellIs" dxfId="894" priority="640" operator="greaterThan">
      <formula>10</formula>
    </cfRule>
  </conditionalFormatting>
  <conditionalFormatting sqref="N24">
    <cfRule type="cellIs" priority="639" operator="greaterThan">
      <formula>500</formula>
    </cfRule>
  </conditionalFormatting>
  <conditionalFormatting sqref="N22">
    <cfRule type="cellIs" dxfId="893" priority="638" operator="greaterThan">
      <formula>0.1</formula>
    </cfRule>
  </conditionalFormatting>
  <conditionalFormatting sqref="N11:N12">
    <cfRule type="cellIs" dxfId="892" priority="637" operator="greaterThan">
      <formula>100</formula>
    </cfRule>
  </conditionalFormatting>
  <conditionalFormatting sqref="N19">
    <cfRule type="cellIs" dxfId="891" priority="636" operator="lessThan">
      <formula>5</formula>
    </cfRule>
  </conditionalFormatting>
  <conditionalFormatting sqref="N13">
    <cfRule type="cellIs" dxfId="890" priority="635" operator="greaterThan">
      <formula>5</formula>
    </cfRule>
  </conditionalFormatting>
  <conditionalFormatting sqref="N12">
    <cfRule type="cellIs" dxfId="889" priority="634" operator="greaterThan">
      <formula>100</formula>
    </cfRule>
  </conditionalFormatting>
  <conditionalFormatting sqref="N12">
    <cfRule type="cellIs" dxfId="888" priority="633" operator="greaterThan">
      <formula>100</formula>
    </cfRule>
  </conditionalFormatting>
  <conditionalFormatting sqref="N13">
    <cfRule type="cellIs" dxfId="887" priority="632" operator="greaterThan">
      <formula>5</formula>
    </cfRule>
  </conditionalFormatting>
  <conditionalFormatting sqref="O21">
    <cfRule type="cellIs" dxfId="886" priority="631" operator="notBetween">
      <formula>6</formula>
      <formula>9</formula>
    </cfRule>
  </conditionalFormatting>
  <conditionalFormatting sqref="O16">
    <cfRule type="cellIs" dxfId="885" priority="630" operator="greaterThan">
      <formula>1</formula>
    </cfRule>
  </conditionalFormatting>
  <conditionalFormatting sqref="O15">
    <cfRule type="cellIs" dxfId="884" priority="629" operator="greaterThan">
      <formula>10</formula>
    </cfRule>
  </conditionalFormatting>
  <conditionalFormatting sqref="O24">
    <cfRule type="cellIs" priority="628" operator="greaterThan">
      <formula>500</formula>
    </cfRule>
  </conditionalFormatting>
  <conditionalFormatting sqref="O22">
    <cfRule type="cellIs" dxfId="883" priority="627" operator="greaterThan">
      <formula>0.1</formula>
    </cfRule>
  </conditionalFormatting>
  <conditionalFormatting sqref="O11:O12">
    <cfRule type="cellIs" dxfId="882" priority="626" operator="greaterThan">
      <formula>100</formula>
    </cfRule>
  </conditionalFormatting>
  <conditionalFormatting sqref="O19">
    <cfRule type="cellIs" dxfId="881" priority="625" operator="lessThan">
      <formula>5</formula>
    </cfRule>
  </conditionalFormatting>
  <conditionalFormatting sqref="O13">
    <cfRule type="cellIs" dxfId="880" priority="624" operator="greaterThan">
      <formula>5</formula>
    </cfRule>
  </conditionalFormatting>
  <conditionalFormatting sqref="O12">
    <cfRule type="cellIs" dxfId="879" priority="623" operator="greaterThan">
      <formula>100</formula>
    </cfRule>
  </conditionalFormatting>
  <conditionalFormatting sqref="O12">
    <cfRule type="cellIs" dxfId="878" priority="622" operator="greaterThan">
      <formula>100</formula>
    </cfRule>
  </conditionalFormatting>
  <conditionalFormatting sqref="O13">
    <cfRule type="cellIs" dxfId="877" priority="621" operator="greaterThan">
      <formula>5</formula>
    </cfRule>
  </conditionalFormatting>
  <conditionalFormatting sqref="AD25">
    <cfRule type="expression" dxfId="876" priority="491">
      <formula>AD25&lt;AB25</formula>
    </cfRule>
  </conditionalFormatting>
  <conditionalFormatting sqref="P21">
    <cfRule type="cellIs" dxfId="875" priority="619" operator="notBetween">
      <formula>6</formula>
      <formula>9</formula>
    </cfRule>
  </conditionalFormatting>
  <conditionalFormatting sqref="P16">
    <cfRule type="cellIs" dxfId="874" priority="618" operator="greaterThan">
      <formula>1</formula>
    </cfRule>
  </conditionalFormatting>
  <conditionalFormatting sqref="P15">
    <cfRule type="cellIs" dxfId="873" priority="617" operator="greaterThan">
      <formula>10</formula>
    </cfRule>
  </conditionalFormatting>
  <conditionalFormatting sqref="P24">
    <cfRule type="cellIs" priority="616" operator="greaterThan">
      <formula>500</formula>
    </cfRule>
  </conditionalFormatting>
  <conditionalFormatting sqref="P22">
    <cfRule type="cellIs" dxfId="872" priority="615" operator="greaterThan">
      <formula>0.1</formula>
    </cfRule>
  </conditionalFormatting>
  <conditionalFormatting sqref="P11:P12">
    <cfRule type="cellIs" dxfId="871" priority="614" operator="greaterThan">
      <formula>100</formula>
    </cfRule>
  </conditionalFormatting>
  <conditionalFormatting sqref="P19">
    <cfRule type="cellIs" dxfId="870" priority="613" operator="lessThan">
      <formula>5</formula>
    </cfRule>
  </conditionalFormatting>
  <conditionalFormatting sqref="P13">
    <cfRule type="cellIs" dxfId="869" priority="612" operator="greaterThan">
      <formula>5</formula>
    </cfRule>
  </conditionalFormatting>
  <conditionalFormatting sqref="P12">
    <cfRule type="cellIs" dxfId="868" priority="611" operator="greaterThan">
      <formula>100</formula>
    </cfRule>
  </conditionalFormatting>
  <conditionalFormatting sqref="P12">
    <cfRule type="cellIs" dxfId="867" priority="610" operator="greaterThan">
      <formula>100</formula>
    </cfRule>
  </conditionalFormatting>
  <conditionalFormatting sqref="P13">
    <cfRule type="cellIs" dxfId="866" priority="609" operator="greaterThan">
      <formula>5</formula>
    </cfRule>
  </conditionalFormatting>
  <conditionalFormatting sqref="Q21">
    <cfRule type="cellIs" dxfId="865" priority="608" operator="notBetween">
      <formula>6</formula>
      <formula>9</formula>
    </cfRule>
  </conditionalFormatting>
  <conditionalFormatting sqref="Q16">
    <cfRule type="cellIs" dxfId="864" priority="607" operator="greaterThan">
      <formula>1</formula>
    </cfRule>
  </conditionalFormatting>
  <conditionalFormatting sqref="Q15">
    <cfRule type="cellIs" dxfId="863" priority="606" operator="greaterThan">
      <formula>10</formula>
    </cfRule>
  </conditionalFormatting>
  <conditionalFormatting sqref="Q24">
    <cfRule type="cellIs" priority="605" operator="greaterThan">
      <formula>500</formula>
    </cfRule>
  </conditionalFormatting>
  <conditionalFormatting sqref="Q22">
    <cfRule type="cellIs" dxfId="862" priority="604" operator="greaterThan">
      <formula>0.1</formula>
    </cfRule>
  </conditionalFormatting>
  <conditionalFormatting sqref="Q11:Q12">
    <cfRule type="cellIs" dxfId="861" priority="603" operator="greaterThan">
      <formula>100</formula>
    </cfRule>
  </conditionalFormatting>
  <conditionalFormatting sqref="Q19">
    <cfRule type="cellIs" dxfId="860" priority="602" operator="lessThan">
      <formula>5</formula>
    </cfRule>
  </conditionalFormatting>
  <conditionalFormatting sqref="Q13">
    <cfRule type="cellIs" dxfId="859" priority="601" operator="greaterThan">
      <formula>5</formula>
    </cfRule>
  </conditionalFormatting>
  <conditionalFormatting sqref="Q12">
    <cfRule type="cellIs" dxfId="858" priority="599" operator="greaterThan">
      <formula>100</formula>
    </cfRule>
  </conditionalFormatting>
  <conditionalFormatting sqref="Q12">
    <cfRule type="cellIs" dxfId="857" priority="598" operator="greaterThan">
      <formula>100</formula>
    </cfRule>
  </conditionalFormatting>
  <conditionalFormatting sqref="Q13">
    <cfRule type="cellIs" dxfId="856" priority="597" operator="greaterThan">
      <formula>5</formula>
    </cfRule>
  </conditionalFormatting>
  <conditionalFormatting sqref="Q27">
    <cfRule type="expression" dxfId="855" priority="620">
      <formula>Q27&lt;#REF!</formula>
    </cfRule>
  </conditionalFormatting>
  <conditionalFormatting sqref="R21">
    <cfRule type="cellIs" dxfId="854" priority="595" operator="notBetween">
      <formula>6</formula>
      <formula>9</formula>
    </cfRule>
  </conditionalFormatting>
  <conditionalFormatting sqref="R16">
    <cfRule type="cellIs" dxfId="853" priority="594" operator="greaterThan">
      <formula>1</formula>
    </cfRule>
  </conditionalFormatting>
  <conditionalFormatting sqref="R15">
    <cfRule type="cellIs" dxfId="852" priority="593" operator="greaterThan">
      <formula>10</formula>
    </cfRule>
  </conditionalFormatting>
  <conditionalFormatting sqref="R24">
    <cfRule type="cellIs" priority="592" operator="greaterThan">
      <formula>500</formula>
    </cfRule>
  </conditionalFormatting>
  <conditionalFormatting sqref="R22">
    <cfRule type="cellIs" dxfId="851" priority="591" operator="greaterThan">
      <formula>0.15</formula>
    </cfRule>
  </conditionalFormatting>
  <conditionalFormatting sqref="R11:R12">
    <cfRule type="cellIs" dxfId="850" priority="590" operator="greaterThan">
      <formula>100</formula>
    </cfRule>
  </conditionalFormatting>
  <conditionalFormatting sqref="R19">
    <cfRule type="cellIs" dxfId="849" priority="589" operator="lessThan">
      <formula>4</formula>
    </cfRule>
  </conditionalFormatting>
  <conditionalFormatting sqref="R13">
    <cfRule type="cellIs" priority="588" operator="greaterThan">
      <formula>10</formula>
    </cfRule>
  </conditionalFormatting>
  <conditionalFormatting sqref="R12">
    <cfRule type="cellIs" dxfId="848" priority="587" operator="greaterThan">
      <formula>100</formula>
    </cfRule>
  </conditionalFormatting>
  <conditionalFormatting sqref="R12">
    <cfRule type="cellIs" dxfId="847" priority="586" operator="greaterThan">
      <formula>100</formula>
    </cfRule>
  </conditionalFormatting>
  <conditionalFormatting sqref="S25">
    <cfRule type="expression" dxfId="846" priority="585">
      <formula>S25&lt;Q25</formula>
    </cfRule>
  </conditionalFormatting>
  <conditionalFormatting sqref="S27">
    <cfRule type="expression" dxfId="845" priority="584">
      <formula>S27&lt;T27</formula>
    </cfRule>
  </conditionalFormatting>
  <conditionalFormatting sqref="S21">
    <cfRule type="cellIs" dxfId="844" priority="583" operator="notBetween">
      <formula>6</formula>
      <formula>9</formula>
    </cfRule>
  </conditionalFormatting>
  <conditionalFormatting sqref="S16">
    <cfRule type="cellIs" dxfId="843" priority="582" operator="greaterThan">
      <formula>1</formula>
    </cfRule>
  </conditionalFormatting>
  <conditionalFormatting sqref="S15">
    <cfRule type="cellIs" dxfId="842" priority="581" operator="greaterThan">
      <formula>10</formula>
    </cfRule>
  </conditionalFormatting>
  <conditionalFormatting sqref="S24">
    <cfRule type="cellIs" priority="580" operator="greaterThan">
      <formula>500</formula>
    </cfRule>
  </conditionalFormatting>
  <conditionalFormatting sqref="S22">
    <cfRule type="cellIs" dxfId="841" priority="579" operator="greaterThan">
      <formula>0.15</formula>
    </cfRule>
  </conditionalFormatting>
  <conditionalFormatting sqref="S11:S12">
    <cfRule type="cellIs" dxfId="840" priority="578" operator="greaterThan">
      <formula>100</formula>
    </cfRule>
  </conditionalFormatting>
  <conditionalFormatting sqref="S19">
    <cfRule type="cellIs" dxfId="839" priority="577" operator="lessThan">
      <formula>4</formula>
    </cfRule>
  </conditionalFormatting>
  <conditionalFormatting sqref="S13">
    <cfRule type="cellIs" priority="576" operator="greaterThan">
      <formula>10</formula>
    </cfRule>
  </conditionalFormatting>
  <conditionalFormatting sqref="S27">
    <cfRule type="cellIs" dxfId="838" priority="575" operator="greaterThan">
      <formula>1000</formula>
    </cfRule>
  </conditionalFormatting>
  <conditionalFormatting sqref="S12">
    <cfRule type="cellIs" dxfId="837" priority="574" operator="greaterThan">
      <formula>100</formula>
    </cfRule>
  </conditionalFormatting>
  <conditionalFormatting sqref="G27">
    <cfRule type="cellIs" priority="573" operator="greaterThan">
      <formula>500</formula>
    </cfRule>
  </conditionalFormatting>
  <conditionalFormatting sqref="J25:Q25">
    <cfRule type="cellIs" priority="572" operator="greaterThan">
      <formula>500</formula>
    </cfRule>
  </conditionalFormatting>
  <conditionalFormatting sqref="T27">
    <cfRule type="expression" dxfId="836" priority="571">
      <formula>T27&lt;U27</formula>
    </cfRule>
  </conditionalFormatting>
  <conditionalFormatting sqref="T21">
    <cfRule type="cellIs" dxfId="835" priority="570" operator="notBetween">
      <formula>6</formula>
      <formula>9</formula>
    </cfRule>
  </conditionalFormatting>
  <conditionalFormatting sqref="T16">
    <cfRule type="cellIs" dxfId="834" priority="569" operator="greaterThan">
      <formula>1</formula>
    </cfRule>
  </conditionalFormatting>
  <conditionalFormatting sqref="T15">
    <cfRule type="cellIs" dxfId="833" priority="568" operator="greaterThan">
      <formula>10</formula>
    </cfRule>
  </conditionalFormatting>
  <conditionalFormatting sqref="T24">
    <cfRule type="cellIs" priority="567" operator="greaterThan">
      <formula>500</formula>
    </cfRule>
  </conditionalFormatting>
  <conditionalFormatting sqref="T22">
    <cfRule type="cellIs" dxfId="832" priority="566" operator="greaterThan">
      <formula>0.15</formula>
    </cfRule>
  </conditionalFormatting>
  <conditionalFormatting sqref="T11:T12">
    <cfRule type="cellIs" dxfId="831" priority="565" operator="greaterThan">
      <formula>100</formula>
    </cfRule>
  </conditionalFormatting>
  <conditionalFormatting sqref="T19">
    <cfRule type="cellIs" dxfId="830" priority="564" operator="lessThan">
      <formula>4</formula>
    </cfRule>
  </conditionalFormatting>
  <conditionalFormatting sqref="T13">
    <cfRule type="cellIs" priority="563" operator="greaterThan">
      <formula>10</formula>
    </cfRule>
  </conditionalFormatting>
  <conditionalFormatting sqref="T12">
    <cfRule type="cellIs" dxfId="829" priority="561" operator="greaterThan">
      <formula>100</formula>
    </cfRule>
  </conditionalFormatting>
  <conditionalFormatting sqref="U21">
    <cfRule type="cellIs" dxfId="828" priority="559" operator="notBetween">
      <formula>6</formula>
      <formula>9</formula>
    </cfRule>
  </conditionalFormatting>
  <conditionalFormatting sqref="U16">
    <cfRule type="cellIs" dxfId="827" priority="558" operator="greaterThan">
      <formula>1</formula>
    </cfRule>
  </conditionalFormatting>
  <conditionalFormatting sqref="U15">
    <cfRule type="cellIs" dxfId="826" priority="557" operator="greaterThan">
      <formula>10</formula>
    </cfRule>
  </conditionalFormatting>
  <conditionalFormatting sqref="U24">
    <cfRule type="cellIs" priority="556" operator="greaterThan">
      <formula>500</formula>
    </cfRule>
  </conditionalFormatting>
  <conditionalFormatting sqref="U22">
    <cfRule type="cellIs" dxfId="825" priority="555" operator="greaterThan">
      <formula>0.15</formula>
    </cfRule>
  </conditionalFormatting>
  <conditionalFormatting sqref="U12">
    <cfRule type="cellIs" dxfId="824" priority="554" operator="greaterThan">
      <formula>100</formula>
    </cfRule>
  </conditionalFormatting>
  <conditionalFormatting sqref="U19">
    <cfRule type="cellIs" dxfId="823" priority="553" operator="lessThan">
      <formula>4</formula>
    </cfRule>
  </conditionalFormatting>
  <conditionalFormatting sqref="U13">
    <cfRule type="cellIs" priority="552" operator="greaterThan">
      <formula>10</formula>
    </cfRule>
  </conditionalFormatting>
  <conditionalFormatting sqref="U12">
    <cfRule type="cellIs" dxfId="822" priority="551" operator="greaterThan">
      <formula>100</formula>
    </cfRule>
  </conditionalFormatting>
  <conditionalFormatting sqref="V21">
    <cfRule type="cellIs" dxfId="821" priority="550" operator="notBetween">
      <formula>6</formula>
      <formula>9</formula>
    </cfRule>
  </conditionalFormatting>
  <conditionalFormatting sqref="V16">
    <cfRule type="cellIs" dxfId="820" priority="549" operator="greaterThan">
      <formula>1</formula>
    </cfRule>
  </conditionalFormatting>
  <conditionalFormatting sqref="V15">
    <cfRule type="cellIs" dxfId="819" priority="548" operator="greaterThan">
      <formula>10</formula>
    </cfRule>
  </conditionalFormatting>
  <conditionalFormatting sqref="V24">
    <cfRule type="cellIs" priority="547" operator="greaterThan">
      <formula>500</formula>
    </cfRule>
  </conditionalFormatting>
  <conditionalFormatting sqref="V12">
    <cfRule type="cellIs" dxfId="818" priority="546" operator="greaterThan">
      <formula>100</formula>
    </cfRule>
  </conditionalFormatting>
  <conditionalFormatting sqref="V19">
    <cfRule type="cellIs" dxfId="817" priority="545" operator="lessThan">
      <formula>4</formula>
    </cfRule>
  </conditionalFormatting>
  <conditionalFormatting sqref="V13">
    <cfRule type="cellIs" priority="544" operator="greaterThan">
      <formula>10</formula>
    </cfRule>
  </conditionalFormatting>
  <conditionalFormatting sqref="AF27">
    <cfRule type="cellIs" dxfId="816" priority="468" operator="greaterThan">
      <formula>1000</formula>
    </cfRule>
  </conditionalFormatting>
  <conditionalFormatting sqref="V12">
    <cfRule type="cellIs" dxfId="815" priority="543" operator="greaterThan">
      <formula>100</formula>
    </cfRule>
  </conditionalFormatting>
  <conditionalFormatting sqref="W27">
    <cfRule type="expression" dxfId="814" priority="542">
      <formula>W27&lt;X27</formula>
    </cfRule>
  </conditionalFormatting>
  <conditionalFormatting sqref="W16">
    <cfRule type="cellIs" dxfId="813" priority="541" operator="greaterThan">
      <formula>1</formula>
    </cfRule>
  </conditionalFormatting>
  <conditionalFormatting sqref="W15">
    <cfRule type="cellIs" dxfId="812" priority="540" operator="greaterThan">
      <formula>10</formula>
    </cfRule>
  </conditionalFormatting>
  <conditionalFormatting sqref="W11:W12">
    <cfRule type="cellIs" dxfId="811" priority="539" operator="greaterThan">
      <formula>100</formula>
    </cfRule>
  </conditionalFormatting>
  <conditionalFormatting sqref="W13">
    <cfRule type="cellIs" priority="538" operator="greaterThan">
      <formula>10</formula>
    </cfRule>
  </conditionalFormatting>
  <conditionalFormatting sqref="W27">
    <cfRule type="cellIs" dxfId="810" priority="537" operator="greaterThan">
      <formula>1000</formula>
    </cfRule>
  </conditionalFormatting>
  <conditionalFormatting sqref="W12">
    <cfRule type="cellIs" dxfId="809" priority="536" operator="greaterThan">
      <formula>100</formula>
    </cfRule>
  </conditionalFormatting>
  <conditionalFormatting sqref="X16">
    <cfRule type="cellIs" dxfId="808" priority="535" operator="greaterThan">
      <formula>1</formula>
    </cfRule>
  </conditionalFormatting>
  <conditionalFormatting sqref="X15">
    <cfRule type="cellIs" dxfId="807" priority="534" operator="greaterThan">
      <formula>10</formula>
    </cfRule>
  </conditionalFormatting>
  <conditionalFormatting sqref="X11:X12">
    <cfRule type="cellIs" dxfId="806" priority="533" operator="greaterThan">
      <formula>100</formula>
    </cfRule>
  </conditionalFormatting>
  <conditionalFormatting sqref="X13">
    <cfRule type="cellIs" dxfId="805" priority="532" operator="greaterThan">
      <formula>5</formula>
    </cfRule>
  </conditionalFormatting>
  <conditionalFormatting sqref="X12">
    <cfRule type="cellIs" dxfId="804" priority="531" operator="greaterThan">
      <formula>100</formula>
    </cfRule>
  </conditionalFormatting>
  <conditionalFormatting sqref="Y16">
    <cfRule type="cellIs" dxfId="803" priority="530" operator="greaterThan">
      <formula>1</formula>
    </cfRule>
  </conditionalFormatting>
  <conditionalFormatting sqref="Y15">
    <cfRule type="cellIs" dxfId="802" priority="529" operator="greaterThan">
      <formula>10</formula>
    </cfRule>
  </conditionalFormatting>
  <conditionalFormatting sqref="Y11:Y12">
    <cfRule type="cellIs" dxfId="801" priority="528" operator="greaterThan">
      <formula>100</formula>
    </cfRule>
  </conditionalFormatting>
  <conditionalFormatting sqref="Y13">
    <cfRule type="cellIs" dxfId="800" priority="527" operator="greaterThan">
      <formula>5</formula>
    </cfRule>
  </conditionalFormatting>
  <conditionalFormatting sqref="Y12">
    <cfRule type="cellIs" dxfId="799" priority="526" operator="greaterThan">
      <formula>100</formula>
    </cfRule>
  </conditionalFormatting>
  <conditionalFormatting sqref="Y12">
    <cfRule type="cellIs" dxfId="798" priority="525" operator="greaterThan">
      <formula>100</formula>
    </cfRule>
  </conditionalFormatting>
  <conditionalFormatting sqref="Y13">
    <cfRule type="cellIs" dxfId="797" priority="524" operator="greaterThan">
      <formula>5</formula>
    </cfRule>
  </conditionalFormatting>
  <conditionalFormatting sqref="V22">
    <cfRule type="cellIs" priority="523" operator="greaterThan">
      <formula>500</formula>
    </cfRule>
  </conditionalFormatting>
  <conditionalFormatting sqref="Z25">
    <cfRule type="expression" dxfId="796" priority="522">
      <formula>Z25&lt;X25</formula>
    </cfRule>
  </conditionalFormatting>
  <conditionalFormatting sqref="Z21">
    <cfRule type="cellIs" dxfId="795" priority="521" operator="notBetween">
      <formula>6</formula>
      <formula>9</formula>
    </cfRule>
  </conditionalFormatting>
  <conditionalFormatting sqref="Z16">
    <cfRule type="cellIs" dxfId="794" priority="520" operator="greaterThan">
      <formula>1</formula>
    </cfRule>
  </conditionalFormatting>
  <conditionalFormatting sqref="Z15">
    <cfRule type="cellIs" dxfId="793" priority="519" operator="greaterThan">
      <formula>10</formula>
    </cfRule>
  </conditionalFormatting>
  <conditionalFormatting sqref="Z24">
    <cfRule type="cellIs" priority="518" operator="greaterThan">
      <formula>500</formula>
    </cfRule>
  </conditionalFormatting>
  <conditionalFormatting sqref="Z22">
    <cfRule type="cellIs" dxfId="792" priority="517" operator="greaterThan">
      <formula>0.1</formula>
    </cfRule>
  </conditionalFormatting>
  <conditionalFormatting sqref="Z19">
    <cfRule type="cellIs" dxfId="791" priority="516" operator="lessThan">
      <formula>5</formula>
    </cfRule>
  </conditionalFormatting>
  <conditionalFormatting sqref="Z13">
    <cfRule type="cellIs" dxfId="790" priority="515" operator="greaterThan">
      <formula>5</formula>
    </cfRule>
  </conditionalFormatting>
  <conditionalFormatting sqref="AA25">
    <cfRule type="expression" dxfId="789" priority="514">
      <formula>AA25&lt;Y25</formula>
    </cfRule>
  </conditionalFormatting>
  <conditionalFormatting sqref="AA21">
    <cfRule type="cellIs" dxfId="788" priority="513" operator="notBetween">
      <formula>6</formula>
      <formula>9</formula>
    </cfRule>
  </conditionalFormatting>
  <conditionalFormatting sqref="AA16">
    <cfRule type="cellIs" dxfId="787" priority="512" operator="greaterThan">
      <formula>1</formula>
    </cfRule>
  </conditionalFormatting>
  <conditionalFormatting sqref="AA15">
    <cfRule type="cellIs" dxfId="786" priority="511" operator="greaterThan">
      <formula>10</formula>
    </cfRule>
  </conditionalFormatting>
  <conditionalFormatting sqref="AA24">
    <cfRule type="cellIs" priority="510" operator="greaterThan">
      <formula>500</formula>
    </cfRule>
  </conditionalFormatting>
  <conditionalFormatting sqref="AA22">
    <cfRule type="cellIs" dxfId="785" priority="509" operator="greaterThan">
      <formula>0.1</formula>
    </cfRule>
  </conditionalFormatting>
  <conditionalFormatting sqref="AA19">
    <cfRule type="cellIs" dxfId="784" priority="508" operator="lessThan">
      <formula>5</formula>
    </cfRule>
  </conditionalFormatting>
  <conditionalFormatting sqref="AA13">
    <cfRule type="cellIs" dxfId="783" priority="507" operator="greaterThan">
      <formula>5</formula>
    </cfRule>
  </conditionalFormatting>
  <conditionalFormatting sqref="AA13">
    <cfRule type="cellIs" dxfId="782" priority="506" operator="greaterThan">
      <formula>5</formula>
    </cfRule>
  </conditionalFormatting>
  <conditionalFormatting sqref="AB11">
    <cfRule type="cellIs" dxfId="781" priority="505" operator="greaterThan">
      <formula>100</formula>
    </cfRule>
  </conditionalFormatting>
  <conditionalFormatting sqref="AB16">
    <cfRule type="cellIs" dxfId="780" priority="504" operator="greaterThan">
      <formula>1</formula>
    </cfRule>
  </conditionalFormatting>
  <conditionalFormatting sqref="AB15">
    <cfRule type="cellIs" dxfId="779" priority="503" operator="greaterThan">
      <formula>10</formula>
    </cfRule>
  </conditionalFormatting>
  <conditionalFormatting sqref="AB12">
    <cfRule type="cellIs" dxfId="778" priority="502" operator="greaterThan">
      <formula>100</formula>
    </cfRule>
  </conditionalFormatting>
  <conditionalFormatting sqref="AB13">
    <cfRule type="cellIs" dxfId="777" priority="501" operator="greaterThan">
      <formula>5</formula>
    </cfRule>
  </conditionalFormatting>
  <conditionalFormatting sqref="AB12">
    <cfRule type="cellIs" dxfId="776" priority="500" operator="greaterThan">
      <formula>100</formula>
    </cfRule>
  </conditionalFormatting>
  <conditionalFormatting sqref="AC11:AC12">
    <cfRule type="cellIs" dxfId="775" priority="499" operator="greaterThan">
      <formula>100</formula>
    </cfRule>
  </conditionalFormatting>
  <conditionalFormatting sqref="AC16">
    <cfRule type="cellIs" dxfId="774" priority="498" operator="greaterThan">
      <formula>1</formula>
    </cfRule>
  </conditionalFormatting>
  <conditionalFormatting sqref="AC15">
    <cfRule type="cellIs" dxfId="773" priority="497" operator="greaterThan">
      <formula>10</formula>
    </cfRule>
  </conditionalFormatting>
  <conditionalFormatting sqref="AC12">
    <cfRule type="cellIs" dxfId="772" priority="496" operator="greaterThan">
      <formula>100</formula>
    </cfRule>
  </conditionalFormatting>
  <conditionalFormatting sqref="AC12">
    <cfRule type="cellIs" dxfId="771" priority="495" operator="greaterThan">
      <formula>100</formula>
    </cfRule>
  </conditionalFormatting>
  <conditionalFormatting sqref="AC12">
    <cfRule type="cellIs" dxfId="770" priority="494" operator="greaterThan">
      <formula>100</formula>
    </cfRule>
  </conditionalFormatting>
  <conditionalFormatting sqref="AC13">
    <cfRule type="cellIs" dxfId="769" priority="493" operator="greaterThan">
      <formula>5</formula>
    </cfRule>
  </conditionalFormatting>
  <conditionalFormatting sqref="AC13">
    <cfRule type="cellIs" dxfId="768" priority="492" operator="greaterThan">
      <formula>5</formula>
    </cfRule>
  </conditionalFormatting>
  <conditionalFormatting sqref="AD21">
    <cfRule type="cellIs" dxfId="767" priority="490" operator="notBetween">
      <formula>6</formula>
      <formula>9</formula>
    </cfRule>
  </conditionalFormatting>
  <conditionalFormatting sqref="AD16">
    <cfRule type="cellIs" dxfId="766" priority="489" operator="greaterThan">
      <formula>1</formula>
    </cfRule>
  </conditionalFormatting>
  <conditionalFormatting sqref="AD15">
    <cfRule type="cellIs" dxfId="765" priority="488" operator="greaterThan">
      <formula>10</formula>
    </cfRule>
  </conditionalFormatting>
  <conditionalFormatting sqref="AD24">
    <cfRule type="cellIs" priority="487" operator="greaterThan">
      <formula>500</formula>
    </cfRule>
  </conditionalFormatting>
  <conditionalFormatting sqref="AD19">
    <cfRule type="cellIs" dxfId="764" priority="486" operator="lessThan">
      <formula>5</formula>
    </cfRule>
  </conditionalFormatting>
  <conditionalFormatting sqref="AD13">
    <cfRule type="cellIs" dxfId="763" priority="485" operator="greaterThan">
      <formula>5</formula>
    </cfRule>
  </conditionalFormatting>
  <conditionalFormatting sqref="BU12">
    <cfRule type="cellIs" dxfId="762" priority="121" operator="greaterThan">
      <formula>100</formula>
    </cfRule>
  </conditionalFormatting>
  <conditionalFormatting sqref="AE16">
    <cfRule type="cellIs" dxfId="761" priority="484" operator="greaterThan">
      <formula>1</formula>
    </cfRule>
  </conditionalFormatting>
  <conditionalFormatting sqref="AE15">
    <cfRule type="cellIs" dxfId="760" priority="483" operator="greaterThan">
      <formula>10</formula>
    </cfRule>
  </conditionalFormatting>
  <conditionalFormatting sqref="AE12">
    <cfRule type="cellIs" dxfId="759" priority="482" operator="greaterThan">
      <formula>100</formula>
    </cfRule>
  </conditionalFormatting>
  <conditionalFormatting sqref="AE12">
    <cfRule type="cellIs" dxfId="758" priority="481" operator="greaterThan">
      <formula>100</formula>
    </cfRule>
  </conditionalFormatting>
  <conditionalFormatting sqref="AE12">
    <cfRule type="cellIs" dxfId="757" priority="480" operator="greaterThan">
      <formula>100</formula>
    </cfRule>
  </conditionalFormatting>
  <conditionalFormatting sqref="AE13">
    <cfRule type="cellIs" dxfId="756" priority="479" operator="greaterThan">
      <formula>5</formula>
    </cfRule>
  </conditionalFormatting>
  <conditionalFormatting sqref="AE13">
    <cfRule type="cellIs" dxfId="755" priority="478" operator="greaterThan">
      <formula>5</formula>
    </cfRule>
  </conditionalFormatting>
  <conditionalFormatting sqref="AF27">
    <cfRule type="expression" dxfId="754" priority="477">
      <formula>AF27&lt;AG27</formula>
    </cfRule>
  </conditionalFormatting>
  <conditionalFormatting sqref="AF21">
    <cfRule type="cellIs" dxfId="753" priority="476" operator="notBetween">
      <formula>6</formula>
      <formula>9</formula>
    </cfRule>
  </conditionalFormatting>
  <conditionalFormatting sqref="AF16">
    <cfRule type="cellIs" dxfId="752" priority="475" operator="greaterThan">
      <formula>1</formula>
    </cfRule>
  </conditionalFormatting>
  <conditionalFormatting sqref="AF15">
    <cfRule type="cellIs" dxfId="751" priority="474" operator="greaterThan">
      <formula>10</formula>
    </cfRule>
  </conditionalFormatting>
  <conditionalFormatting sqref="AF24">
    <cfRule type="cellIs" priority="473" operator="greaterThan">
      <formula>500</formula>
    </cfRule>
  </conditionalFormatting>
  <conditionalFormatting sqref="AF22">
    <cfRule type="cellIs" dxfId="750" priority="472" operator="greaterThan">
      <formula>0.1</formula>
    </cfRule>
  </conditionalFormatting>
  <conditionalFormatting sqref="AF11:AF12">
    <cfRule type="cellIs" dxfId="749" priority="471" operator="greaterThan">
      <formula>100</formula>
    </cfRule>
  </conditionalFormatting>
  <conditionalFormatting sqref="AF19">
    <cfRule type="cellIs" dxfId="748" priority="470" operator="lessThan">
      <formula>5</formula>
    </cfRule>
  </conditionalFormatting>
  <conditionalFormatting sqref="AF13">
    <cfRule type="cellIs" dxfId="747" priority="469" operator="greaterThan">
      <formula>5</formula>
    </cfRule>
  </conditionalFormatting>
  <conditionalFormatting sqref="AF22">
    <cfRule type="cellIs" dxfId="746" priority="467" operator="greaterThan">
      <formula>0.05</formula>
    </cfRule>
  </conditionalFormatting>
  <conditionalFormatting sqref="AF12">
    <cfRule type="cellIs" dxfId="745" priority="466" operator="greaterThan">
      <formula>100</formula>
    </cfRule>
  </conditionalFormatting>
  <conditionalFormatting sqref="AG27">
    <cfRule type="expression" dxfId="744" priority="465">
      <formula>AG27&lt;AH27</formula>
    </cfRule>
  </conditionalFormatting>
  <conditionalFormatting sqref="AG16">
    <cfRule type="cellIs" dxfId="743" priority="464" operator="greaterThan">
      <formula>1</formula>
    </cfRule>
  </conditionalFormatting>
  <conditionalFormatting sqref="AG15">
    <cfRule type="cellIs" dxfId="742" priority="463" operator="greaterThan">
      <formula>10</formula>
    </cfRule>
  </conditionalFormatting>
  <conditionalFormatting sqref="AG11:AG12">
    <cfRule type="cellIs" dxfId="741" priority="462" operator="greaterThan">
      <formula>100</formula>
    </cfRule>
  </conditionalFormatting>
  <conditionalFormatting sqref="AG27">
    <cfRule type="cellIs" dxfId="740" priority="461" operator="greaterThan">
      <formula>1000</formula>
    </cfRule>
  </conditionalFormatting>
  <conditionalFormatting sqref="AG12">
    <cfRule type="cellIs" dxfId="739" priority="460" operator="greaterThan">
      <formula>100</formula>
    </cfRule>
  </conditionalFormatting>
  <conditionalFormatting sqref="AG12">
    <cfRule type="cellIs" dxfId="738" priority="459" operator="greaterThan">
      <formula>100</formula>
    </cfRule>
  </conditionalFormatting>
  <conditionalFormatting sqref="AG13">
    <cfRule type="cellIs" dxfId="737" priority="458" operator="greaterThan">
      <formula>5</formula>
    </cfRule>
  </conditionalFormatting>
  <conditionalFormatting sqref="AG13">
    <cfRule type="cellIs" dxfId="736" priority="457" operator="greaterThan">
      <formula>5</formula>
    </cfRule>
  </conditionalFormatting>
  <conditionalFormatting sqref="AH16">
    <cfRule type="cellIs" dxfId="735" priority="456" operator="greaterThan">
      <formula>1</formula>
    </cfRule>
  </conditionalFormatting>
  <conditionalFormatting sqref="AH15">
    <cfRule type="cellIs" dxfId="734" priority="455" operator="greaterThan">
      <formula>10</formula>
    </cfRule>
  </conditionalFormatting>
  <conditionalFormatting sqref="AH11:AH12">
    <cfRule type="cellIs" dxfId="733" priority="454" operator="greaterThan">
      <formula>100</formula>
    </cfRule>
  </conditionalFormatting>
  <conditionalFormatting sqref="AH13">
    <cfRule type="cellIs" dxfId="732" priority="453" operator="greaterThan">
      <formula>5</formula>
    </cfRule>
  </conditionalFormatting>
  <conditionalFormatting sqref="AH12">
    <cfRule type="cellIs" dxfId="731" priority="452" operator="greaterThan">
      <formula>100</formula>
    </cfRule>
  </conditionalFormatting>
  <conditionalFormatting sqref="AI16">
    <cfRule type="cellIs" dxfId="730" priority="451" operator="greaterThan">
      <formula>1</formula>
    </cfRule>
  </conditionalFormatting>
  <conditionalFormatting sqref="AI15">
    <cfRule type="cellIs" dxfId="729" priority="450" operator="greaterThan">
      <formula>10</formula>
    </cfRule>
  </conditionalFormatting>
  <conditionalFormatting sqref="AI11:AI12">
    <cfRule type="cellIs" dxfId="728" priority="449" operator="greaterThan">
      <formula>100</formula>
    </cfRule>
  </conditionalFormatting>
  <conditionalFormatting sqref="AI12">
    <cfRule type="cellIs" dxfId="727" priority="448" operator="greaterThan">
      <formula>100</formula>
    </cfRule>
  </conditionalFormatting>
  <conditionalFormatting sqref="AI12">
    <cfRule type="cellIs" dxfId="726" priority="447" operator="greaterThan">
      <formula>100</formula>
    </cfRule>
  </conditionalFormatting>
  <conditionalFormatting sqref="AI13">
    <cfRule type="cellIs" dxfId="725" priority="446" operator="greaterThan">
      <formula>5</formula>
    </cfRule>
  </conditionalFormatting>
  <conditionalFormatting sqref="AI13">
    <cfRule type="cellIs" dxfId="724" priority="445" operator="greaterThan">
      <formula>5</formula>
    </cfRule>
  </conditionalFormatting>
  <conditionalFormatting sqref="AJ25">
    <cfRule type="expression" dxfId="723" priority="444">
      <formula>AJ25&lt;AH25</formula>
    </cfRule>
  </conditionalFormatting>
  <conditionalFormatting sqref="AJ21">
    <cfRule type="cellIs" dxfId="722" priority="443" operator="notBetween">
      <formula>6</formula>
      <formula>9</formula>
    </cfRule>
  </conditionalFormatting>
  <conditionalFormatting sqref="AJ16">
    <cfRule type="cellIs" dxfId="721" priority="442" operator="greaterThan">
      <formula>1</formula>
    </cfRule>
  </conditionalFormatting>
  <conditionalFormatting sqref="AJ15">
    <cfRule type="cellIs" dxfId="720" priority="441" operator="greaterThan">
      <formula>10</formula>
    </cfRule>
  </conditionalFormatting>
  <conditionalFormatting sqref="AJ24">
    <cfRule type="cellIs" priority="440" operator="greaterThan">
      <formula>500</formula>
    </cfRule>
  </conditionalFormatting>
  <conditionalFormatting sqref="AJ22">
    <cfRule type="cellIs" dxfId="719" priority="439" operator="greaterThan">
      <formula>0.1</formula>
    </cfRule>
  </conditionalFormatting>
  <conditionalFormatting sqref="AJ11">
    <cfRule type="cellIs" dxfId="718" priority="438" operator="greaterThan">
      <formula>100</formula>
    </cfRule>
  </conditionalFormatting>
  <conditionalFormatting sqref="AJ19">
    <cfRule type="cellIs" dxfId="717" priority="437" operator="lessThan">
      <formula>5</formula>
    </cfRule>
  </conditionalFormatting>
  <conditionalFormatting sqref="AJ13">
    <cfRule type="cellIs" dxfId="716" priority="436" operator="greaterThan">
      <formula>5</formula>
    </cfRule>
  </conditionalFormatting>
  <conditionalFormatting sqref="AJ22">
    <cfRule type="cellIs" dxfId="715" priority="435" operator="greaterThan">
      <formula>0.05</formula>
    </cfRule>
  </conditionalFormatting>
  <conditionalFormatting sqref="AK21">
    <cfRule type="cellIs" dxfId="714" priority="434" operator="notBetween">
      <formula>6</formula>
      <formula>9</formula>
    </cfRule>
  </conditionalFormatting>
  <conditionalFormatting sqref="AK16">
    <cfRule type="cellIs" dxfId="713" priority="433" operator="greaterThan">
      <formula>1</formula>
    </cfRule>
  </conditionalFormatting>
  <conditionalFormatting sqref="AK15">
    <cfRule type="cellIs" dxfId="712" priority="432" operator="greaterThan">
      <formula>10</formula>
    </cfRule>
  </conditionalFormatting>
  <conditionalFormatting sqref="AK24">
    <cfRule type="cellIs" priority="431" operator="greaterThan">
      <formula>500</formula>
    </cfRule>
  </conditionalFormatting>
  <conditionalFormatting sqref="AK22">
    <cfRule type="cellIs" dxfId="711" priority="430" operator="greaterThan">
      <formula>0.1</formula>
    </cfRule>
  </conditionalFormatting>
  <conditionalFormatting sqref="AK11:AK12">
    <cfRule type="cellIs" dxfId="710" priority="429" operator="greaterThan">
      <formula>100</formula>
    </cfRule>
  </conditionalFormatting>
  <conditionalFormatting sqref="AK19">
    <cfRule type="cellIs" dxfId="709" priority="428" operator="lessThan">
      <formula>5</formula>
    </cfRule>
  </conditionalFormatting>
  <conditionalFormatting sqref="AK22">
    <cfRule type="cellIs" dxfId="708" priority="427" operator="greaterThan">
      <formula>0.05</formula>
    </cfRule>
  </conditionalFormatting>
  <conditionalFormatting sqref="AK12">
    <cfRule type="cellIs" dxfId="707" priority="426" operator="greaterThan">
      <formula>100</formula>
    </cfRule>
  </conditionalFormatting>
  <conditionalFormatting sqref="AK12">
    <cfRule type="cellIs" dxfId="706" priority="425" operator="greaterThan">
      <formula>100</formula>
    </cfRule>
  </conditionalFormatting>
  <conditionalFormatting sqref="AK13">
    <cfRule type="cellIs" dxfId="705" priority="424" operator="greaterThan">
      <formula>5</formula>
    </cfRule>
  </conditionalFormatting>
  <conditionalFormatting sqref="AK13">
    <cfRule type="cellIs" dxfId="704" priority="423" operator="greaterThan">
      <formula>5</formula>
    </cfRule>
  </conditionalFormatting>
  <conditionalFormatting sqref="AL16">
    <cfRule type="cellIs" dxfId="703" priority="422" operator="greaterThan">
      <formula>1</formula>
    </cfRule>
  </conditionalFormatting>
  <conditionalFormatting sqref="AL15">
    <cfRule type="cellIs" dxfId="702" priority="421" operator="greaterThan">
      <formula>10</formula>
    </cfRule>
  </conditionalFormatting>
  <conditionalFormatting sqref="AL24">
    <cfRule type="cellIs" priority="420" operator="greaterThan">
      <formula>500</formula>
    </cfRule>
  </conditionalFormatting>
  <conditionalFormatting sqref="AL22">
    <cfRule type="cellIs" dxfId="701" priority="419" operator="greaterThan">
      <formula>0.1</formula>
    </cfRule>
  </conditionalFormatting>
  <conditionalFormatting sqref="AL12">
    <cfRule type="cellIs" dxfId="700" priority="418" operator="greaterThan">
      <formula>100</formula>
    </cfRule>
  </conditionalFormatting>
  <conditionalFormatting sqref="AL19">
    <cfRule type="cellIs" dxfId="699" priority="417" operator="lessThan">
      <formula>5</formula>
    </cfRule>
  </conditionalFormatting>
  <conditionalFormatting sqref="AL13">
    <cfRule type="cellIs" dxfId="698" priority="416" operator="greaterThan">
      <formula>5</formula>
    </cfRule>
  </conditionalFormatting>
  <conditionalFormatting sqref="AL22">
    <cfRule type="cellIs" dxfId="697" priority="415" operator="greaterThan">
      <formula>0.05</formula>
    </cfRule>
  </conditionalFormatting>
  <conditionalFormatting sqref="AL12">
    <cfRule type="cellIs" dxfId="696" priority="414" operator="greaterThan">
      <formula>100</formula>
    </cfRule>
  </conditionalFormatting>
  <conditionalFormatting sqref="AM25">
    <cfRule type="expression" dxfId="695" priority="413">
      <formula>AM25&lt;AK25</formula>
    </cfRule>
  </conditionalFormatting>
  <conditionalFormatting sqref="AM27">
    <cfRule type="expression" dxfId="694" priority="412">
      <formula>AM27&lt;AN27</formula>
    </cfRule>
  </conditionalFormatting>
  <conditionalFormatting sqref="AM21">
    <cfRule type="cellIs" dxfId="693" priority="411" operator="notBetween">
      <formula>6</formula>
      <formula>9</formula>
    </cfRule>
  </conditionalFormatting>
  <conditionalFormatting sqref="AM16">
    <cfRule type="cellIs" dxfId="692" priority="410" operator="greaterThan">
      <formula>1</formula>
    </cfRule>
  </conditionalFormatting>
  <conditionalFormatting sqref="AM15">
    <cfRule type="cellIs" dxfId="691" priority="409" operator="greaterThan">
      <formula>10</formula>
    </cfRule>
  </conditionalFormatting>
  <conditionalFormatting sqref="AM24">
    <cfRule type="cellIs" priority="408" operator="greaterThan">
      <formula>500</formula>
    </cfRule>
  </conditionalFormatting>
  <conditionalFormatting sqref="AM22">
    <cfRule type="cellIs" dxfId="690" priority="407" operator="greaterThan">
      <formula>0.1</formula>
    </cfRule>
  </conditionalFormatting>
  <conditionalFormatting sqref="AM11:AM12">
    <cfRule type="cellIs" dxfId="689" priority="406" operator="greaterThan">
      <formula>100</formula>
    </cfRule>
  </conditionalFormatting>
  <conditionalFormatting sqref="AM19">
    <cfRule type="cellIs" dxfId="688" priority="405" operator="lessThan">
      <formula>5</formula>
    </cfRule>
  </conditionalFormatting>
  <conditionalFormatting sqref="AM27">
    <cfRule type="cellIs" dxfId="687" priority="404" operator="greaterThan">
      <formula>1000</formula>
    </cfRule>
  </conditionalFormatting>
  <conditionalFormatting sqref="AM22">
    <cfRule type="cellIs" dxfId="686" priority="403" operator="greaterThan">
      <formula>0.05</formula>
    </cfRule>
  </conditionalFormatting>
  <conditionalFormatting sqref="AM12">
    <cfRule type="cellIs" dxfId="685" priority="402" operator="greaterThan">
      <formula>100</formula>
    </cfRule>
  </conditionalFormatting>
  <conditionalFormatting sqref="AM12">
    <cfRule type="cellIs" dxfId="684" priority="401" operator="greaterThan">
      <formula>100</formula>
    </cfRule>
  </conditionalFormatting>
  <conditionalFormatting sqref="AM13">
    <cfRule type="cellIs" dxfId="683" priority="400" operator="greaterThan">
      <formula>5</formula>
    </cfRule>
  </conditionalFormatting>
  <conditionalFormatting sqref="AM13">
    <cfRule type="cellIs" dxfId="682" priority="399" operator="greaterThan">
      <formula>5</formula>
    </cfRule>
  </conditionalFormatting>
  <conditionalFormatting sqref="AN27">
    <cfRule type="expression" dxfId="681" priority="398">
      <formula>AN27&lt;AO27</formula>
    </cfRule>
  </conditionalFormatting>
  <conditionalFormatting sqref="AN21">
    <cfRule type="cellIs" dxfId="680" priority="397" operator="notBetween">
      <formula>6</formula>
      <formula>9</formula>
    </cfRule>
  </conditionalFormatting>
  <conditionalFormatting sqref="AN16">
    <cfRule type="cellIs" dxfId="679" priority="396" operator="greaterThan">
      <formula>1</formula>
    </cfRule>
  </conditionalFormatting>
  <conditionalFormatting sqref="AN15">
    <cfRule type="cellIs" dxfId="678" priority="395" operator="greaterThan">
      <formula>10</formula>
    </cfRule>
  </conditionalFormatting>
  <conditionalFormatting sqref="AN24">
    <cfRule type="cellIs" priority="394" operator="greaterThan">
      <formula>500</formula>
    </cfRule>
  </conditionalFormatting>
  <conditionalFormatting sqref="AN22">
    <cfRule type="cellIs" dxfId="677" priority="393" operator="greaterThan">
      <formula>0.1</formula>
    </cfRule>
  </conditionalFormatting>
  <conditionalFormatting sqref="AN11:AN12">
    <cfRule type="cellIs" dxfId="676" priority="392" operator="greaterThan">
      <formula>100</formula>
    </cfRule>
  </conditionalFormatting>
  <conditionalFormatting sqref="AN19">
    <cfRule type="cellIs" dxfId="675" priority="391" operator="lessThan">
      <formula>5</formula>
    </cfRule>
  </conditionalFormatting>
  <conditionalFormatting sqref="AN13">
    <cfRule type="cellIs" dxfId="674" priority="390" operator="greaterThan">
      <formula>5</formula>
    </cfRule>
  </conditionalFormatting>
  <conditionalFormatting sqref="AN27">
    <cfRule type="cellIs" dxfId="673" priority="389" operator="greaterThan">
      <formula>1000</formula>
    </cfRule>
  </conditionalFormatting>
  <conditionalFormatting sqref="AN22">
    <cfRule type="cellIs" dxfId="672" priority="388" operator="greaterThan">
      <formula>0.05</formula>
    </cfRule>
  </conditionalFormatting>
  <conditionalFormatting sqref="AN12">
    <cfRule type="cellIs" dxfId="671" priority="387" operator="greaterThan">
      <formula>100</formula>
    </cfRule>
  </conditionalFormatting>
  <conditionalFormatting sqref="AO25">
    <cfRule type="expression" dxfId="670" priority="386">
      <formula>AO25&lt;AM25</formula>
    </cfRule>
  </conditionalFormatting>
  <conditionalFormatting sqref="AO21">
    <cfRule type="cellIs" dxfId="669" priority="385" operator="notBetween">
      <formula>6</formula>
      <formula>9</formula>
    </cfRule>
  </conditionalFormatting>
  <conditionalFormatting sqref="AO16">
    <cfRule type="cellIs" dxfId="668" priority="384" operator="greaterThan">
      <formula>1</formula>
    </cfRule>
  </conditionalFormatting>
  <conditionalFormatting sqref="AO15">
    <cfRule type="cellIs" dxfId="667" priority="383" operator="greaterThan">
      <formula>10</formula>
    </cfRule>
  </conditionalFormatting>
  <conditionalFormatting sqref="AO24">
    <cfRule type="cellIs" priority="382" operator="greaterThan">
      <formula>500</formula>
    </cfRule>
  </conditionalFormatting>
  <conditionalFormatting sqref="AO22">
    <cfRule type="cellIs" dxfId="666" priority="381" operator="greaterThan">
      <formula>0.1</formula>
    </cfRule>
  </conditionalFormatting>
  <conditionalFormatting sqref="AO11:AO12">
    <cfRule type="cellIs" dxfId="665" priority="380" operator="greaterThan">
      <formula>100</formula>
    </cfRule>
  </conditionalFormatting>
  <conditionalFormatting sqref="AO19">
    <cfRule type="cellIs" dxfId="664" priority="379" operator="lessThan">
      <formula>5</formula>
    </cfRule>
  </conditionalFormatting>
  <conditionalFormatting sqref="AO22">
    <cfRule type="cellIs" dxfId="663" priority="378" operator="greaterThan">
      <formula>0.05</formula>
    </cfRule>
  </conditionalFormatting>
  <conditionalFormatting sqref="AO12">
    <cfRule type="cellIs" dxfId="662" priority="377" operator="greaterThan">
      <formula>100</formula>
    </cfRule>
  </conditionalFormatting>
  <conditionalFormatting sqref="AO12">
    <cfRule type="cellIs" dxfId="661" priority="376" operator="greaterThan">
      <formula>100</formula>
    </cfRule>
  </conditionalFormatting>
  <conditionalFormatting sqref="AO13">
    <cfRule type="cellIs" dxfId="660" priority="375" operator="greaterThan">
      <formula>5</formula>
    </cfRule>
  </conditionalFormatting>
  <conditionalFormatting sqref="AO13">
    <cfRule type="cellIs" dxfId="659" priority="374" operator="greaterThan">
      <formula>5</formula>
    </cfRule>
  </conditionalFormatting>
  <conditionalFormatting sqref="AO21">
    <cfRule type="cellIs" dxfId="658" priority="373" operator="lessThan">
      <formula>6</formula>
    </cfRule>
  </conditionalFormatting>
  <conditionalFormatting sqref="AP25">
    <cfRule type="expression" dxfId="657" priority="372">
      <formula>AP25&lt;AN25</formula>
    </cfRule>
  </conditionalFormatting>
  <conditionalFormatting sqref="AP21">
    <cfRule type="cellIs" dxfId="656" priority="371" operator="notBetween">
      <formula>6</formula>
      <formula>9</formula>
    </cfRule>
  </conditionalFormatting>
  <conditionalFormatting sqref="AP16">
    <cfRule type="cellIs" dxfId="655" priority="370" operator="greaterThan">
      <formula>1</formula>
    </cfRule>
  </conditionalFormatting>
  <conditionalFormatting sqref="AP15">
    <cfRule type="cellIs" dxfId="654" priority="369" operator="greaterThan">
      <formula>10</formula>
    </cfRule>
  </conditionalFormatting>
  <conditionalFormatting sqref="AP24">
    <cfRule type="cellIs" priority="368" operator="greaterThan">
      <formula>500</formula>
    </cfRule>
  </conditionalFormatting>
  <conditionalFormatting sqref="AP22">
    <cfRule type="cellIs" dxfId="653" priority="367" operator="greaterThan">
      <formula>0.1</formula>
    </cfRule>
  </conditionalFormatting>
  <conditionalFormatting sqref="AP11:AP12">
    <cfRule type="cellIs" dxfId="652" priority="366" operator="greaterThan">
      <formula>100</formula>
    </cfRule>
  </conditionalFormatting>
  <conditionalFormatting sqref="AP19">
    <cfRule type="cellIs" dxfId="651" priority="365" operator="lessThan">
      <formula>5</formula>
    </cfRule>
  </conditionalFormatting>
  <conditionalFormatting sqref="AP13">
    <cfRule type="cellIs" dxfId="650" priority="364" operator="greaterThan">
      <formula>5</formula>
    </cfRule>
  </conditionalFormatting>
  <conditionalFormatting sqref="AP22">
    <cfRule type="cellIs" dxfId="649" priority="363" operator="greaterThan">
      <formula>0.05</formula>
    </cfRule>
  </conditionalFormatting>
  <conditionalFormatting sqref="AP12">
    <cfRule type="cellIs" dxfId="648" priority="362" operator="greaterThan">
      <formula>100</formula>
    </cfRule>
  </conditionalFormatting>
  <conditionalFormatting sqref="AQ27">
    <cfRule type="expression" dxfId="647" priority="361">
      <formula>AQ27&lt;AR27</formula>
    </cfRule>
  </conditionalFormatting>
  <conditionalFormatting sqref="AQ16">
    <cfRule type="cellIs" dxfId="646" priority="360" operator="greaterThan">
      <formula>1</formula>
    </cfRule>
  </conditionalFormatting>
  <conditionalFormatting sqref="AQ15">
    <cfRule type="cellIs" dxfId="645" priority="359" operator="greaterThan">
      <formula>10</formula>
    </cfRule>
  </conditionalFormatting>
  <conditionalFormatting sqref="AQ24">
    <cfRule type="cellIs" priority="358" operator="greaterThan">
      <formula>500</formula>
    </cfRule>
  </conditionalFormatting>
  <conditionalFormatting sqref="AQ11:AQ12">
    <cfRule type="cellIs" dxfId="644" priority="357" operator="greaterThan">
      <formula>100</formula>
    </cfRule>
  </conditionalFormatting>
  <conditionalFormatting sqref="AQ27">
    <cfRule type="cellIs" dxfId="643" priority="356" operator="greaterThan">
      <formula>1000</formula>
    </cfRule>
  </conditionalFormatting>
  <conditionalFormatting sqref="AQ12">
    <cfRule type="cellIs" dxfId="642" priority="355" operator="greaterThan">
      <formula>100</formula>
    </cfRule>
  </conditionalFormatting>
  <conditionalFormatting sqref="AQ12">
    <cfRule type="cellIs" dxfId="641" priority="354" operator="greaterThan">
      <formula>100</formula>
    </cfRule>
  </conditionalFormatting>
  <conditionalFormatting sqref="AQ13">
    <cfRule type="cellIs" dxfId="640" priority="353" operator="greaterThan">
      <formula>5</formula>
    </cfRule>
  </conditionalFormatting>
  <conditionalFormatting sqref="AQ13">
    <cfRule type="cellIs" dxfId="639" priority="352" operator="greaterThan">
      <formula>5</formula>
    </cfRule>
  </conditionalFormatting>
  <conditionalFormatting sqref="AR21">
    <cfRule type="cellIs" dxfId="638" priority="351" operator="notBetween">
      <formula>6</formula>
      <formula>9</formula>
    </cfRule>
  </conditionalFormatting>
  <conditionalFormatting sqref="AR16">
    <cfRule type="cellIs" dxfId="637" priority="350" operator="greaterThan">
      <formula>1</formula>
    </cfRule>
  </conditionalFormatting>
  <conditionalFormatting sqref="AR15">
    <cfRule type="cellIs" dxfId="636" priority="349" operator="greaterThan">
      <formula>10</formula>
    </cfRule>
  </conditionalFormatting>
  <conditionalFormatting sqref="AR24">
    <cfRule type="cellIs" priority="348" operator="greaterThan">
      <formula>500</formula>
    </cfRule>
  </conditionalFormatting>
  <conditionalFormatting sqref="AR22">
    <cfRule type="cellIs" dxfId="635" priority="347" operator="greaterThan">
      <formula>0.1</formula>
    </cfRule>
  </conditionalFormatting>
  <conditionalFormatting sqref="AR19">
    <cfRule type="cellIs" dxfId="634" priority="346" operator="lessThan">
      <formula>6</formula>
    </cfRule>
  </conditionalFormatting>
  <conditionalFormatting sqref="AR13">
    <cfRule type="cellIs" dxfId="633" priority="345" operator="greaterThan">
      <formula>3</formula>
    </cfRule>
  </conditionalFormatting>
  <conditionalFormatting sqref="AR12">
    <cfRule type="cellIs" dxfId="632" priority="344" operator="greaterThan">
      <formula>100</formula>
    </cfRule>
  </conditionalFormatting>
  <conditionalFormatting sqref="AR27">
    <cfRule type="cellIs" dxfId="631" priority="343" operator="greaterThan">
      <formula>1000</formula>
    </cfRule>
  </conditionalFormatting>
  <conditionalFormatting sqref="AS25">
    <cfRule type="expression" dxfId="630" priority="342">
      <formula>AS25&lt;AQ25</formula>
    </cfRule>
  </conditionalFormatting>
  <conditionalFormatting sqref="AS21">
    <cfRule type="cellIs" dxfId="629" priority="341" operator="notBetween">
      <formula>6</formula>
      <formula>9</formula>
    </cfRule>
  </conditionalFormatting>
  <conditionalFormatting sqref="AS16">
    <cfRule type="cellIs" dxfId="628" priority="340" operator="greaterThan">
      <formula>1</formula>
    </cfRule>
  </conditionalFormatting>
  <conditionalFormatting sqref="AS15">
    <cfRule type="cellIs" dxfId="627" priority="339" operator="greaterThan">
      <formula>10</formula>
    </cfRule>
  </conditionalFormatting>
  <conditionalFormatting sqref="AS24">
    <cfRule type="cellIs" priority="338" operator="greaterThan">
      <formula>500</formula>
    </cfRule>
  </conditionalFormatting>
  <conditionalFormatting sqref="AS22">
    <cfRule type="cellIs" dxfId="626" priority="337" operator="greaterThan">
      <formula>0.1</formula>
    </cfRule>
  </conditionalFormatting>
  <conditionalFormatting sqref="AS19">
    <cfRule type="cellIs" dxfId="625" priority="336" operator="lessThan">
      <formula>6</formula>
    </cfRule>
  </conditionalFormatting>
  <conditionalFormatting sqref="AS13">
    <cfRule type="cellIs" dxfId="624" priority="335" operator="greaterThan">
      <formula>3</formula>
    </cfRule>
  </conditionalFormatting>
  <conditionalFormatting sqref="AS12">
    <cfRule type="cellIs" dxfId="623" priority="334" operator="greaterThan">
      <formula>100</formula>
    </cfRule>
  </conditionalFormatting>
  <conditionalFormatting sqref="AS27">
    <cfRule type="cellIs" dxfId="622" priority="332" operator="equal">
      <formula>330</formula>
    </cfRule>
    <cfRule type="cellIs" dxfId="621" priority="333" operator="greaterThan">
      <formula>1000</formula>
    </cfRule>
  </conditionalFormatting>
  <conditionalFormatting sqref="AT21">
    <cfRule type="cellIs" dxfId="620" priority="331" operator="notBetween">
      <formula>6</formula>
      <formula>9</formula>
    </cfRule>
  </conditionalFormatting>
  <conditionalFormatting sqref="AT16">
    <cfRule type="cellIs" dxfId="619" priority="330" operator="greaterThan">
      <formula>1</formula>
    </cfRule>
  </conditionalFormatting>
  <conditionalFormatting sqref="AT15">
    <cfRule type="cellIs" dxfId="618" priority="329" operator="greaterThan">
      <formula>10</formula>
    </cfRule>
  </conditionalFormatting>
  <conditionalFormatting sqref="AT24">
    <cfRule type="cellIs" priority="328" operator="greaterThan">
      <formula>500</formula>
    </cfRule>
  </conditionalFormatting>
  <conditionalFormatting sqref="AT22">
    <cfRule type="cellIs" dxfId="617" priority="327" operator="greaterThan">
      <formula>0.15</formula>
    </cfRule>
  </conditionalFormatting>
  <conditionalFormatting sqref="AT22">
    <cfRule type="cellIs" dxfId="616" priority="326" operator="greaterThan">
      <formula>0.1</formula>
    </cfRule>
  </conditionalFormatting>
  <conditionalFormatting sqref="AT11:AV11">
    <cfRule type="cellIs" dxfId="615" priority="325" operator="greaterThan">
      <formula>100</formula>
    </cfRule>
  </conditionalFormatting>
  <conditionalFormatting sqref="AT12">
    <cfRule type="cellIs" dxfId="614" priority="324" operator="greaterThan">
      <formula>40</formula>
    </cfRule>
  </conditionalFormatting>
  <conditionalFormatting sqref="AT19">
    <cfRule type="cellIs" dxfId="613" priority="323" operator="lessThan">
      <formula>6</formula>
    </cfRule>
  </conditionalFormatting>
  <conditionalFormatting sqref="AT12">
    <cfRule type="cellIs" dxfId="612" priority="322" operator="greaterThan">
      <formula>100</formula>
    </cfRule>
  </conditionalFormatting>
  <conditionalFormatting sqref="AU16">
    <cfRule type="cellIs" dxfId="611" priority="321" operator="greaterThan">
      <formula>1</formula>
    </cfRule>
  </conditionalFormatting>
  <conditionalFormatting sqref="AU15">
    <cfRule type="cellIs" dxfId="610" priority="320" operator="greaterThan">
      <formula>10</formula>
    </cfRule>
  </conditionalFormatting>
  <conditionalFormatting sqref="AU11">
    <cfRule type="cellIs" dxfId="609" priority="319" operator="greaterThan">
      <formula>100</formula>
    </cfRule>
  </conditionalFormatting>
  <conditionalFormatting sqref="AU12">
    <cfRule type="cellIs" dxfId="608" priority="318" operator="greaterThan">
      <formula>40</formula>
    </cfRule>
  </conditionalFormatting>
  <conditionalFormatting sqref="AU12">
    <cfRule type="cellIs" dxfId="607" priority="317" operator="greaterThan">
      <formula>100</formula>
    </cfRule>
  </conditionalFormatting>
  <conditionalFormatting sqref="AV16">
    <cfRule type="cellIs" dxfId="606" priority="316" operator="greaterThan">
      <formula>1</formula>
    </cfRule>
  </conditionalFormatting>
  <conditionalFormatting sqref="AV15">
    <cfRule type="cellIs" dxfId="605" priority="315" operator="greaterThan">
      <formula>10</formula>
    </cfRule>
  </conditionalFormatting>
  <conditionalFormatting sqref="AV11:AV12">
    <cfRule type="cellIs" dxfId="604" priority="314" operator="greaterThan">
      <formula>100</formula>
    </cfRule>
  </conditionalFormatting>
  <conditionalFormatting sqref="AV13">
    <cfRule type="cellIs" dxfId="603" priority="313" operator="greaterThan">
      <formula>5</formula>
    </cfRule>
  </conditionalFormatting>
  <conditionalFormatting sqref="AV12">
    <cfRule type="cellIs" dxfId="602" priority="312" operator="greaterThan">
      <formula>100</formula>
    </cfRule>
  </conditionalFormatting>
  <conditionalFormatting sqref="AW16">
    <cfRule type="cellIs" dxfId="601" priority="311" operator="greaterThan">
      <formula>1</formula>
    </cfRule>
  </conditionalFormatting>
  <conditionalFormatting sqref="AW15">
    <cfRule type="cellIs" dxfId="600" priority="310" operator="greaterThan">
      <formula>10</formula>
    </cfRule>
  </conditionalFormatting>
  <conditionalFormatting sqref="AW12">
    <cfRule type="cellIs" dxfId="599" priority="309" operator="greaterThan">
      <formula>100</formula>
    </cfRule>
  </conditionalFormatting>
  <conditionalFormatting sqref="AW12">
    <cfRule type="cellIs" dxfId="598" priority="308" operator="greaterThan">
      <formula>100</formula>
    </cfRule>
  </conditionalFormatting>
  <conditionalFormatting sqref="AW12">
    <cfRule type="cellIs" dxfId="597" priority="307" operator="greaterThan">
      <formula>100</formula>
    </cfRule>
  </conditionalFormatting>
  <conditionalFormatting sqref="AW13">
    <cfRule type="cellIs" dxfId="596" priority="306" operator="greaterThan">
      <formula>5</formula>
    </cfRule>
  </conditionalFormatting>
  <conditionalFormatting sqref="AW13">
    <cfRule type="cellIs" dxfId="595" priority="305" operator="greaterThan">
      <formula>5</formula>
    </cfRule>
  </conditionalFormatting>
  <conditionalFormatting sqref="AX16">
    <cfRule type="cellIs" dxfId="594" priority="304" operator="greaterThan">
      <formula>1</formula>
    </cfRule>
  </conditionalFormatting>
  <conditionalFormatting sqref="AX15">
    <cfRule type="cellIs" dxfId="593" priority="303" operator="greaterThan">
      <formula>10</formula>
    </cfRule>
  </conditionalFormatting>
  <conditionalFormatting sqref="AX12">
    <cfRule type="cellIs" dxfId="592" priority="302" operator="greaterThan">
      <formula>100</formula>
    </cfRule>
  </conditionalFormatting>
  <conditionalFormatting sqref="AX13">
    <cfRule type="cellIs" dxfId="591" priority="301" operator="greaterThan">
      <formula>5</formula>
    </cfRule>
  </conditionalFormatting>
  <conditionalFormatting sqref="AX12">
    <cfRule type="cellIs" dxfId="590" priority="300" operator="greaterThan">
      <formula>100</formula>
    </cfRule>
  </conditionalFormatting>
  <conditionalFormatting sqref="AY16">
    <cfRule type="cellIs" dxfId="589" priority="299" operator="greaterThan">
      <formula>1</formula>
    </cfRule>
  </conditionalFormatting>
  <conditionalFormatting sqref="AY15">
    <cfRule type="cellIs" dxfId="588" priority="298" operator="greaterThan">
      <formula>10</formula>
    </cfRule>
  </conditionalFormatting>
  <conditionalFormatting sqref="AY12">
    <cfRule type="cellIs" dxfId="587" priority="297" operator="greaterThan">
      <formula>100</formula>
    </cfRule>
  </conditionalFormatting>
  <conditionalFormatting sqref="AY12">
    <cfRule type="cellIs" dxfId="586" priority="296" operator="greaterThan">
      <formula>100</formula>
    </cfRule>
  </conditionalFormatting>
  <conditionalFormatting sqref="AY12">
    <cfRule type="cellIs" dxfId="585" priority="295" operator="greaterThan">
      <formula>100</formula>
    </cfRule>
  </conditionalFormatting>
  <conditionalFormatting sqref="AY13">
    <cfRule type="cellIs" dxfId="584" priority="294" operator="greaterThan">
      <formula>5</formula>
    </cfRule>
  </conditionalFormatting>
  <conditionalFormatting sqref="AY13">
    <cfRule type="cellIs" dxfId="583" priority="293" operator="greaterThan">
      <formula>5</formula>
    </cfRule>
  </conditionalFormatting>
  <conditionalFormatting sqref="AZ16">
    <cfRule type="cellIs" dxfId="582" priority="292" operator="greaterThan">
      <formula>1</formula>
    </cfRule>
  </conditionalFormatting>
  <conditionalFormatting sqref="AZ15">
    <cfRule type="cellIs" dxfId="581" priority="291" operator="greaterThan">
      <formula>10</formula>
    </cfRule>
  </conditionalFormatting>
  <conditionalFormatting sqref="AZ12">
    <cfRule type="cellIs" dxfId="580" priority="290" operator="greaterThan">
      <formula>100</formula>
    </cfRule>
  </conditionalFormatting>
  <conditionalFormatting sqref="AZ13">
    <cfRule type="cellIs" dxfId="579" priority="289" operator="greaterThan">
      <formula>5</formula>
    </cfRule>
  </conditionalFormatting>
  <conditionalFormatting sqref="AZ12">
    <cfRule type="cellIs" dxfId="578" priority="288" operator="greaterThan">
      <formula>100</formula>
    </cfRule>
  </conditionalFormatting>
  <conditionalFormatting sqref="BA16">
    <cfRule type="cellIs" dxfId="577" priority="287" operator="greaterThan">
      <formula>1</formula>
    </cfRule>
  </conditionalFormatting>
  <conditionalFormatting sqref="BA15">
    <cfRule type="cellIs" dxfId="576" priority="286" operator="greaterThan">
      <formula>10</formula>
    </cfRule>
  </conditionalFormatting>
  <conditionalFormatting sqref="BA12">
    <cfRule type="cellIs" dxfId="575" priority="285" operator="greaterThan">
      <formula>100</formula>
    </cfRule>
  </conditionalFormatting>
  <conditionalFormatting sqref="BA12">
    <cfRule type="cellIs" dxfId="574" priority="284" operator="greaterThan">
      <formula>100</formula>
    </cfRule>
  </conditionalFormatting>
  <conditionalFormatting sqref="BA12">
    <cfRule type="cellIs" dxfId="573" priority="283" operator="greaterThan">
      <formula>100</formula>
    </cfRule>
  </conditionalFormatting>
  <conditionalFormatting sqref="BA13">
    <cfRule type="cellIs" dxfId="572" priority="282" operator="greaterThan">
      <formula>5</formula>
    </cfRule>
  </conditionalFormatting>
  <conditionalFormatting sqref="BA13">
    <cfRule type="cellIs" dxfId="571" priority="281" operator="greaterThan">
      <formula>5</formula>
    </cfRule>
  </conditionalFormatting>
  <conditionalFormatting sqref="BB16">
    <cfRule type="cellIs" dxfId="570" priority="280" operator="greaterThan">
      <formula>1</formula>
    </cfRule>
  </conditionalFormatting>
  <conditionalFormatting sqref="BB15">
    <cfRule type="cellIs" dxfId="569" priority="279" operator="greaterThan">
      <formula>10</formula>
    </cfRule>
  </conditionalFormatting>
  <conditionalFormatting sqref="BB12">
    <cfRule type="cellIs" dxfId="568" priority="278" operator="greaterThan">
      <formula>100</formula>
    </cfRule>
  </conditionalFormatting>
  <conditionalFormatting sqref="BB13">
    <cfRule type="cellIs" dxfId="567" priority="277" operator="greaterThan">
      <formula>5</formula>
    </cfRule>
  </conditionalFormatting>
  <conditionalFormatting sqref="BB12">
    <cfRule type="cellIs" dxfId="566" priority="276" operator="greaterThan">
      <formula>100</formula>
    </cfRule>
  </conditionalFormatting>
  <conditionalFormatting sqref="BC16">
    <cfRule type="cellIs" dxfId="565" priority="275" operator="greaterThan">
      <formula>1</formula>
    </cfRule>
  </conditionalFormatting>
  <conditionalFormatting sqref="BC15">
    <cfRule type="cellIs" dxfId="564" priority="274" operator="greaterThan">
      <formula>10</formula>
    </cfRule>
  </conditionalFormatting>
  <conditionalFormatting sqref="BC12">
    <cfRule type="cellIs" dxfId="563" priority="273" operator="greaterThan">
      <formula>100</formula>
    </cfRule>
  </conditionalFormatting>
  <conditionalFormatting sqref="BC12">
    <cfRule type="cellIs" dxfId="562" priority="272" operator="greaterThan">
      <formula>100</formula>
    </cfRule>
  </conditionalFormatting>
  <conditionalFormatting sqref="BC12">
    <cfRule type="cellIs" dxfId="561" priority="271" operator="greaterThan">
      <formula>100</formula>
    </cfRule>
  </conditionalFormatting>
  <conditionalFormatting sqref="BC13">
    <cfRule type="cellIs" dxfId="560" priority="270" operator="greaterThan">
      <formula>5</formula>
    </cfRule>
  </conditionalFormatting>
  <conditionalFormatting sqref="BC13">
    <cfRule type="cellIs" dxfId="559" priority="269" operator="greaterThan">
      <formula>5</formula>
    </cfRule>
  </conditionalFormatting>
  <conditionalFormatting sqref="BD16">
    <cfRule type="cellIs" dxfId="558" priority="268" operator="greaterThan">
      <formula>1</formula>
    </cfRule>
  </conditionalFormatting>
  <conditionalFormatting sqref="BD15">
    <cfRule type="cellIs" dxfId="557" priority="267" operator="greaterThan">
      <formula>10</formula>
    </cfRule>
  </conditionalFormatting>
  <conditionalFormatting sqref="BD12">
    <cfRule type="cellIs" dxfId="556" priority="266" operator="greaterThan">
      <formula>100</formula>
    </cfRule>
  </conditionalFormatting>
  <conditionalFormatting sqref="BD13">
    <cfRule type="cellIs" dxfId="555" priority="265" operator="greaterThan">
      <formula>5</formula>
    </cfRule>
  </conditionalFormatting>
  <conditionalFormatting sqref="BD12">
    <cfRule type="cellIs" dxfId="554" priority="264" operator="greaterThan">
      <formula>100</formula>
    </cfRule>
  </conditionalFormatting>
  <conditionalFormatting sqref="BE16">
    <cfRule type="cellIs" dxfId="553" priority="263" operator="greaterThan">
      <formula>1</formula>
    </cfRule>
  </conditionalFormatting>
  <conditionalFormatting sqref="BE15">
    <cfRule type="cellIs" dxfId="552" priority="262" operator="greaterThan">
      <formula>10</formula>
    </cfRule>
  </conditionalFormatting>
  <conditionalFormatting sqref="BE12">
    <cfRule type="cellIs" dxfId="551" priority="261" operator="greaterThan">
      <formula>100</formula>
    </cfRule>
  </conditionalFormatting>
  <conditionalFormatting sqref="BE12">
    <cfRule type="cellIs" dxfId="550" priority="260" operator="greaterThan">
      <formula>100</formula>
    </cfRule>
  </conditionalFormatting>
  <conditionalFormatting sqref="BE12">
    <cfRule type="cellIs" dxfId="549" priority="259" operator="greaterThan">
      <formula>100</formula>
    </cfRule>
  </conditionalFormatting>
  <conditionalFormatting sqref="BE13">
    <cfRule type="cellIs" dxfId="548" priority="258" operator="greaterThan">
      <formula>5</formula>
    </cfRule>
  </conditionalFormatting>
  <conditionalFormatting sqref="BE13">
    <cfRule type="cellIs" dxfId="547" priority="257" operator="greaterThan">
      <formula>5</formula>
    </cfRule>
  </conditionalFormatting>
  <conditionalFormatting sqref="BF16">
    <cfRule type="cellIs" dxfId="546" priority="256" operator="greaterThan">
      <formula>1</formula>
    </cfRule>
  </conditionalFormatting>
  <conditionalFormatting sqref="BF15">
    <cfRule type="cellIs" dxfId="545" priority="255" operator="greaterThan">
      <formula>10</formula>
    </cfRule>
  </conditionalFormatting>
  <conditionalFormatting sqref="BF11:BF12">
    <cfRule type="cellIs" dxfId="544" priority="254" operator="greaterThan">
      <formula>100</formula>
    </cfRule>
  </conditionalFormatting>
  <conditionalFormatting sqref="BF13">
    <cfRule type="cellIs" dxfId="543" priority="253" operator="greaterThan">
      <formula>5</formula>
    </cfRule>
  </conditionalFormatting>
  <conditionalFormatting sqref="BF12">
    <cfRule type="cellIs" dxfId="542" priority="252" operator="greaterThan">
      <formula>100</formula>
    </cfRule>
  </conditionalFormatting>
  <conditionalFormatting sqref="BG16">
    <cfRule type="cellIs" dxfId="541" priority="251" operator="greaterThan">
      <formula>1</formula>
    </cfRule>
  </conditionalFormatting>
  <conditionalFormatting sqref="BG15">
    <cfRule type="cellIs" dxfId="540" priority="250" operator="greaterThan">
      <formula>10</formula>
    </cfRule>
  </conditionalFormatting>
  <conditionalFormatting sqref="BG11:BG12">
    <cfRule type="cellIs" dxfId="539" priority="249" operator="greaterThan">
      <formula>100</formula>
    </cfRule>
  </conditionalFormatting>
  <conditionalFormatting sqref="BG12">
    <cfRule type="cellIs" dxfId="538" priority="248" operator="greaterThan">
      <formula>100</formula>
    </cfRule>
  </conditionalFormatting>
  <conditionalFormatting sqref="BG12">
    <cfRule type="cellIs" dxfId="537" priority="247" operator="greaterThan">
      <formula>100</formula>
    </cfRule>
  </conditionalFormatting>
  <conditionalFormatting sqref="BG13">
    <cfRule type="cellIs" dxfId="536" priority="246" operator="greaterThan">
      <formula>5</formula>
    </cfRule>
  </conditionalFormatting>
  <conditionalFormatting sqref="BG13">
    <cfRule type="cellIs" dxfId="535" priority="245" operator="greaterThan">
      <formula>5</formula>
    </cfRule>
  </conditionalFormatting>
  <conditionalFormatting sqref="BH21">
    <cfRule type="cellIs" dxfId="534" priority="244" operator="notBetween">
      <formula>6</formula>
      <formula>9</formula>
    </cfRule>
  </conditionalFormatting>
  <conditionalFormatting sqref="BH16">
    <cfRule type="cellIs" dxfId="533" priority="243" operator="greaterThan">
      <formula>1</formula>
    </cfRule>
  </conditionalFormatting>
  <conditionalFormatting sqref="BH15">
    <cfRule type="cellIs" dxfId="532" priority="242" operator="greaterThan">
      <formula>10</formula>
    </cfRule>
  </conditionalFormatting>
  <conditionalFormatting sqref="BH24">
    <cfRule type="cellIs" priority="241" operator="greaterThan">
      <formula>500</formula>
    </cfRule>
  </conditionalFormatting>
  <conditionalFormatting sqref="BH22">
    <cfRule type="cellIs" dxfId="531" priority="240" operator="greaterThan">
      <formula>0.15</formula>
    </cfRule>
  </conditionalFormatting>
  <conditionalFormatting sqref="BH11:BH12">
    <cfRule type="cellIs" dxfId="530" priority="239" operator="greaterThan">
      <formula>100</formula>
    </cfRule>
  </conditionalFormatting>
  <conditionalFormatting sqref="BH19">
    <cfRule type="cellIs" dxfId="529" priority="238" operator="lessThan">
      <formula>4</formula>
    </cfRule>
  </conditionalFormatting>
  <conditionalFormatting sqref="BH13">
    <cfRule type="cellIs" priority="237" operator="greaterThan">
      <formula>10</formula>
    </cfRule>
  </conditionalFormatting>
  <conditionalFormatting sqref="BH12">
    <cfRule type="cellIs" dxfId="528" priority="236" operator="equal">
      <formula>232</formula>
    </cfRule>
  </conditionalFormatting>
  <conditionalFormatting sqref="BH12">
    <cfRule type="cellIs" dxfId="527" priority="235" operator="greaterThan">
      <formula>100</formula>
    </cfRule>
  </conditionalFormatting>
  <conditionalFormatting sqref="BI21">
    <cfRule type="cellIs" dxfId="526" priority="234" operator="notBetween">
      <formula>6</formula>
      <formula>9</formula>
    </cfRule>
  </conditionalFormatting>
  <conditionalFormatting sqref="BI16">
    <cfRule type="cellIs" dxfId="525" priority="233" operator="greaterThan">
      <formula>1</formula>
    </cfRule>
  </conditionalFormatting>
  <conditionalFormatting sqref="BI15">
    <cfRule type="cellIs" dxfId="524" priority="232" operator="greaterThan">
      <formula>10</formula>
    </cfRule>
  </conditionalFormatting>
  <conditionalFormatting sqref="BI24">
    <cfRule type="cellIs" priority="231" operator="greaterThan">
      <formula>500</formula>
    </cfRule>
  </conditionalFormatting>
  <conditionalFormatting sqref="BI22">
    <cfRule type="cellIs" dxfId="523" priority="230" operator="greaterThan">
      <formula>0.15</formula>
    </cfRule>
  </conditionalFormatting>
  <conditionalFormatting sqref="BI12">
    <cfRule type="cellIs" dxfId="522" priority="229" operator="greaterThan">
      <formula>100</formula>
    </cfRule>
  </conditionalFormatting>
  <conditionalFormatting sqref="BI19">
    <cfRule type="cellIs" dxfId="521" priority="228" operator="lessThan">
      <formula>4</formula>
    </cfRule>
  </conditionalFormatting>
  <conditionalFormatting sqref="BI13">
    <cfRule type="cellIs" priority="227" operator="greaterThan">
      <formula>10</formula>
    </cfRule>
  </conditionalFormatting>
  <conditionalFormatting sqref="BI12">
    <cfRule type="cellIs" dxfId="520" priority="226" operator="equal">
      <formula>232</formula>
    </cfRule>
  </conditionalFormatting>
  <conditionalFormatting sqref="BI12">
    <cfRule type="cellIs" dxfId="519" priority="225" operator="greaterThan">
      <formula>100</formula>
    </cfRule>
  </conditionalFormatting>
  <conditionalFormatting sqref="BJ16">
    <cfRule type="cellIs" dxfId="518" priority="224" operator="greaterThan">
      <formula>1</formula>
    </cfRule>
  </conditionalFormatting>
  <conditionalFormatting sqref="BJ15">
    <cfRule type="cellIs" dxfId="517" priority="223" operator="greaterThan">
      <formula>10</formula>
    </cfRule>
  </conditionalFormatting>
  <conditionalFormatting sqref="BJ12">
    <cfRule type="cellIs" dxfId="516" priority="222" operator="greaterThan">
      <formula>100</formula>
    </cfRule>
  </conditionalFormatting>
  <conditionalFormatting sqref="BJ13">
    <cfRule type="cellIs" priority="221" operator="greaterThan">
      <formula>10</formula>
    </cfRule>
  </conditionalFormatting>
  <conditionalFormatting sqref="BJ12">
    <cfRule type="cellIs" dxfId="515" priority="220" operator="greaterThan">
      <formula>100</formula>
    </cfRule>
  </conditionalFormatting>
  <conditionalFormatting sqref="BK21">
    <cfRule type="cellIs" dxfId="514" priority="219" operator="notBetween">
      <formula>6</formula>
      <formula>9</formula>
    </cfRule>
  </conditionalFormatting>
  <conditionalFormatting sqref="BK16">
    <cfRule type="cellIs" dxfId="513" priority="218" operator="greaterThan">
      <formula>1</formula>
    </cfRule>
  </conditionalFormatting>
  <conditionalFormatting sqref="BK15">
    <cfRule type="cellIs" dxfId="512" priority="217" operator="greaterThan">
      <formula>10</formula>
    </cfRule>
  </conditionalFormatting>
  <conditionalFormatting sqref="BK24">
    <cfRule type="cellIs" priority="216" operator="greaterThan">
      <formula>500</formula>
    </cfRule>
  </conditionalFormatting>
  <conditionalFormatting sqref="BK22">
    <cfRule type="cellIs" dxfId="511" priority="215" operator="greaterThan">
      <formula>0.15</formula>
    </cfRule>
  </conditionalFormatting>
  <conditionalFormatting sqref="BK12">
    <cfRule type="cellIs" dxfId="510" priority="214" operator="greaterThan">
      <formula>100</formula>
    </cfRule>
  </conditionalFormatting>
  <conditionalFormatting sqref="BK19">
    <cfRule type="cellIs" dxfId="509" priority="213" operator="lessThan">
      <formula>4</formula>
    </cfRule>
  </conditionalFormatting>
  <conditionalFormatting sqref="BK13">
    <cfRule type="cellIs" priority="212" operator="greaterThan">
      <formula>10</formula>
    </cfRule>
  </conditionalFormatting>
  <conditionalFormatting sqref="BK12">
    <cfRule type="cellIs" dxfId="508" priority="211" operator="greaterThan">
      <formula>100</formula>
    </cfRule>
  </conditionalFormatting>
  <conditionalFormatting sqref="BK22">
    <cfRule type="cellIs" dxfId="507" priority="210" operator="equal">
      <formula>0.307</formula>
    </cfRule>
  </conditionalFormatting>
  <conditionalFormatting sqref="BL16">
    <cfRule type="cellIs" dxfId="506" priority="209" operator="greaterThan">
      <formula>1</formula>
    </cfRule>
  </conditionalFormatting>
  <conditionalFormatting sqref="BL15">
    <cfRule type="cellIs" dxfId="505" priority="208" operator="greaterThan">
      <formula>10</formula>
    </cfRule>
  </conditionalFormatting>
  <conditionalFormatting sqref="BL11:BL12">
    <cfRule type="cellIs" dxfId="504" priority="207" operator="greaterThan">
      <formula>100</formula>
    </cfRule>
  </conditionalFormatting>
  <conditionalFormatting sqref="BL13">
    <cfRule type="cellIs" dxfId="503" priority="206" operator="greaterThan">
      <formula>5</formula>
    </cfRule>
  </conditionalFormatting>
  <conditionalFormatting sqref="BL12">
    <cfRule type="cellIs" dxfId="502" priority="205" operator="greaterThan">
      <formula>100</formula>
    </cfRule>
  </conditionalFormatting>
  <conditionalFormatting sqref="BL12">
    <cfRule type="cellIs" dxfId="501" priority="204" operator="greaterThan">
      <formula>100</formula>
    </cfRule>
  </conditionalFormatting>
  <conditionalFormatting sqref="BL13">
    <cfRule type="cellIs" dxfId="500" priority="203" operator="greaterThan">
      <formula>5</formula>
    </cfRule>
  </conditionalFormatting>
  <conditionalFormatting sqref="BM21">
    <cfRule type="cellIs" dxfId="499" priority="202" operator="notBetween">
      <formula>6</formula>
      <formula>9</formula>
    </cfRule>
  </conditionalFormatting>
  <conditionalFormatting sqref="BM16">
    <cfRule type="cellIs" dxfId="498" priority="201" operator="greaterThan">
      <formula>1</formula>
    </cfRule>
  </conditionalFormatting>
  <conditionalFormatting sqref="BM15">
    <cfRule type="cellIs" dxfId="497" priority="200" operator="greaterThan">
      <formula>10</formula>
    </cfRule>
  </conditionalFormatting>
  <conditionalFormatting sqref="BM24">
    <cfRule type="cellIs" priority="199" operator="greaterThan">
      <formula>500</formula>
    </cfRule>
  </conditionalFormatting>
  <conditionalFormatting sqref="BM22">
    <cfRule type="cellIs" dxfId="496" priority="198" operator="greaterThan">
      <formula>0.1</formula>
    </cfRule>
  </conditionalFormatting>
  <conditionalFormatting sqref="BM11:BM12">
    <cfRule type="cellIs" dxfId="495" priority="197" operator="greaterThan">
      <formula>100</formula>
    </cfRule>
  </conditionalFormatting>
  <conditionalFormatting sqref="BM19">
    <cfRule type="cellIs" dxfId="494" priority="196" operator="lessThan">
      <formula>5</formula>
    </cfRule>
  </conditionalFormatting>
  <conditionalFormatting sqref="BM13">
    <cfRule type="cellIs" dxfId="493" priority="195" operator="greaterThan">
      <formula>5</formula>
    </cfRule>
  </conditionalFormatting>
  <conditionalFormatting sqref="BM12">
    <cfRule type="cellIs" dxfId="492" priority="194" operator="greaterThan">
      <formula>100</formula>
    </cfRule>
  </conditionalFormatting>
  <conditionalFormatting sqref="BM12">
    <cfRule type="cellIs" dxfId="491" priority="193" operator="greaterThan">
      <formula>100</formula>
    </cfRule>
  </conditionalFormatting>
  <conditionalFormatting sqref="BM13">
    <cfRule type="cellIs" dxfId="490" priority="192" operator="greaterThan">
      <formula>5</formula>
    </cfRule>
  </conditionalFormatting>
  <conditionalFormatting sqref="BN16">
    <cfRule type="cellIs" dxfId="489" priority="191" operator="greaterThan">
      <formula>1</formula>
    </cfRule>
  </conditionalFormatting>
  <conditionalFormatting sqref="BN15">
    <cfRule type="cellIs" dxfId="488" priority="190" operator="greaterThan">
      <formula>10</formula>
    </cfRule>
  </conditionalFormatting>
  <conditionalFormatting sqref="BN11:BN12">
    <cfRule type="cellIs" dxfId="487" priority="189" operator="greaterThan">
      <formula>100</formula>
    </cfRule>
  </conditionalFormatting>
  <conditionalFormatting sqref="BN13">
    <cfRule type="cellIs" dxfId="486" priority="188" operator="greaterThan">
      <formula>5</formula>
    </cfRule>
  </conditionalFormatting>
  <conditionalFormatting sqref="BN12">
    <cfRule type="cellIs" dxfId="485" priority="187" operator="greaterThan">
      <formula>100</formula>
    </cfRule>
  </conditionalFormatting>
  <conditionalFormatting sqref="BN12">
    <cfRule type="cellIs" dxfId="484" priority="186" operator="greaterThan">
      <formula>100</formula>
    </cfRule>
  </conditionalFormatting>
  <conditionalFormatting sqref="BN13">
    <cfRule type="cellIs" dxfId="483" priority="185" operator="greaterThan">
      <formula>5</formula>
    </cfRule>
  </conditionalFormatting>
  <conditionalFormatting sqref="BO16">
    <cfRule type="cellIs" dxfId="482" priority="184" operator="greaterThan">
      <formula>1</formula>
    </cfRule>
  </conditionalFormatting>
  <conditionalFormatting sqref="BO15">
    <cfRule type="cellIs" dxfId="481" priority="183" operator="greaterThan">
      <formula>10</formula>
    </cfRule>
  </conditionalFormatting>
  <conditionalFormatting sqref="BO11:BO12">
    <cfRule type="cellIs" dxfId="480" priority="182" operator="greaterThan">
      <formula>100</formula>
    </cfRule>
  </conditionalFormatting>
  <conditionalFormatting sqref="BO13">
    <cfRule type="cellIs" dxfId="479" priority="181" operator="greaterThan">
      <formula>5</formula>
    </cfRule>
  </conditionalFormatting>
  <conditionalFormatting sqref="BO12">
    <cfRule type="cellIs" dxfId="478" priority="180" operator="greaterThan">
      <formula>100</formula>
    </cfRule>
  </conditionalFormatting>
  <conditionalFormatting sqref="BO12">
    <cfRule type="cellIs" dxfId="477" priority="179" operator="greaterThan">
      <formula>100</formula>
    </cfRule>
  </conditionalFormatting>
  <conditionalFormatting sqref="BO13">
    <cfRule type="cellIs" dxfId="476" priority="178" operator="greaterThan">
      <formula>5</formula>
    </cfRule>
  </conditionalFormatting>
  <conditionalFormatting sqref="BP21">
    <cfRule type="cellIs" dxfId="475" priority="177" operator="notBetween">
      <formula>6</formula>
      <formula>9</formula>
    </cfRule>
  </conditionalFormatting>
  <conditionalFormatting sqref="BP16">
    <cfRule type="cellIs" dxfId="474" priority="176" operator="greaterThan">
      <formula>1</formula>
    </cfRule>
  </conditionalFormatting>
  <conditionalFormatting sqref="BP15">
    <cfRule type="cellIs" dxfId="473" priority="175" operator="greaterThan">
      <formula>10</formula>
    </cfRule>
  </conditionalFormatting>
  <conditionalFormatting sqref="BP24">
    <cfRule type="cellIs" priority="174" operator="greaterThan">
      <formula>500</formula>
    </cfRule>
  </conditionalFormatting>
  <conditionalFormatting sqref="BP22">
    <cfRule type="cellIs" dxfId="472" priority="173" operator="greaterThan">
      <formula>0.15</formula>
    </cfRule>
  </conditionalFormatting>
  <conditionalFormatting sqref="BP11:BP12">
    <cfRule type="cellIs" dxfId="471" priority="172" operator="greaterThan">
      <formula>100</formula>
    </cfRule>
  </conditionalFormatting>
  <conditionalFormatting sqref="BP19">
    <cfRule type="cellIs" dxfId="470" priority="171" operator="lessThan">
      <formula>4</formula>
    </cfRule>
  </conditionalFormatting>
  <conditionalFormatting sqref="BP13">
    <cfRule type="cellIs" priority="170" operator="greaterThan">
      <formula>10</formula>
    </cfRule>
  </conditionalFormatting>
  <conditionalFormatting sqref="BP12">
    <cfRule type="cellIs" dxfId="469" priority="169" operator="greaterThan">
      <formula>100</formula>
    </cfRule>
  </conditionalFormatting>
  <conditionalFormatting sqref="BQ21">
    <cfRule type="cellIs" dxfId="468" priority="168" operator="notBetween">
      <formula>6</formula>
      <formula>9</formula>
    </cfRule>
  </conditionalFormatting>
  <conditionalFormatting sqref="BQ16">
    <cfRule type="cellIs" dxfId="467" priority="167" operator="greaterThan">
      <formula>1</formula>
    </cfRule>
  </conditionalFormatting>
  <conditionalFormatting sqref="BQ15">
    <cfRule type="cellIs" dxfId="466" priority="166" operator="greaterThan">
      <formula>10</formula>
    </cfRule>
  </conditionalFormatting>
  <conditionalFormatting sqref="BQ24">
    <cfRule type="cellIs" priority="165" operator="greaterThan">
      <formula>500</formula>
    </cfRule>
  </conditionalFormatting>
  <conditionalFormatting sqref="BQ22">
    <cfRule type="cellIs" dxfId="465" priority="164" operator="greaterThan">
      <formula>0.15</formula>
    </cfRule>
  </conditionalFormatting>
  <conditionalFormatting sqref="BQ11:BQ12">
    <cfRule type="cellIs" dxfId="464" priority="163" operator="greaterThan">
      <formula>100</formula>
    </cfRule>
  </conditionalFormatting>
  <conditionalFormatting sqref="BQ19">
    <cfRule type="cellIs" dxfId="463" priority="162" operator="lessThan">
      <formula>4</formula>
    </cfRule>
  </conditionalFormatting>
  <conditionalFormatting sqref="BQ13">
    <cfRule type="cellIs" priority="161" operator="greaterThan">
      <formula>10</formula>
    </cfRule>
  </conditionalFormatting>
  <conditionalFormatting sqref="BQ12">
    <cfRule type="cellIs" dxfId="462" priority="160" operator="greaterThan">
      <formula>100</formula>
    </cfRule>
  </conditionalFormatting>
  <conditionalFormatting sqref="BR21">
    <cfRule type="cellIs" dxfId="461" priority="159" operator="notBetween">
      <formula>6</formula>
      <formula>9</formula>
    </cfRule>
  </conditionalFormatting>
  <conditionalFormatting sqref="BR16">
    <cfRule type="cellIs" dxfId="460" priority="158" operator="greaterThan">
      <formula>1</formula>
    </cfRule>
  </conditionalFormatting>
  <conditionalFormatting sqref="BR15">
    <cfRule type="cellIs" dxfId="459" priority="157" operator="greaterThan">
      <formula>10</formula>
    </cfRule>
  </conditionalFormatting>
  <conditionalFormatting sqref="BR24">
    <cfRule type="cellIs" priority="156" operator="greaterThan">
      <formula>500</formula>
    </cfRule>
  </conditionalFormatting>
  <conditionalFormatting sqref="BR22">
    <cfRule type="cellIs" dxfId="458" priority="155" operator="greaterThan">
      <formula>0.1</formula>
    </cfRule>
  </conditionalFormatting>
  <conditionalFormatting sqref="BR11:BR12">
    <cfRule type="cellIs" dxfId="457" priority="154" operator="greaterThan">
      <formula>100</formula>
    </cfRule>
  </conditionalFormatting>
  <conditionalFormatting sqref="BR19">
    <cfRule type="cellIs" dxfId="456" priority="153" operator="lessThan">
      <formula>5</formula>
    </cfRule>
  </conditionalFormatting>
  <conditionalFormatting sqref="BR13">
    <cfRule type="cellIs" dxfId="455" priority="152" operator="greaterThan">
      <formula>5</formula>
    </cfRule>
  </conditionalFormatting>
  <conditionalFormatting sqref="BR12">
    <cfRule type="cellIs" dxfId="454" priority="151" operator="greaterThan">
      <formula>100</formula>
    </cfRule>
  </conditionalFormatting>
  <conditionalFormatting sqref="BR12">
    <cfRule type="cellIs" dxfId="453" priority="150" operator="greaterThan">
      <formula>100</formula>
    </cfRule>
  </conditionalFormatting>
  <conditionalFormatting sqref="BR13">
    <cfRule type="cellIs" dxfId="452" priority="149" operator="greaterThan">
      <formula>5</formula>
    </cfRule>
  </conditionalFormatting>
  <conditionalFormatting sqref="BS27">
    <cfRule type="expression" dxfId="451" priority="148">
      <formula>BS27&lt;BT27</formula>
    </cfRule>
  </conditionalFormatting>
  <conditionalFormatting sqref="BS21">
    <cfRule type="cellIs" dxfId="450" priority="147" operator="notBetween">
      <formula>6</formula>
      <formula>9</formula>
    </cfRule>
  </conditionalFormatting>
  <conditionalFormatting sqref="BS16">
    <cfRule type="cellIs" dxfId="449" priority="146" operator="greaterThan">
      <formula>1</formula>
    </cfRule>
  </conditionalFormatting>
  <conditionalFormatting sqref="BS15">
    <cfRule type="cellIs" dxfId="448" priority="145" operator="greaterThan">
      <formula>10</formula>
    </cfRule>
  </conditionalFormatting>
  <conditionalFormatting sqref="BS24">
    <cfRule type="cellIs" priority="144" operator="greaterThan">
      <formula>500</formula>
    </cfRule>
  </conditionalFormatting>
  <conditionalFormatting sqref="BS22">
    <cfRule type="cellIs" dxfId="447" priority="143" operator="greaterThan">
      <formula>0.1</formula>
    </cfRule>
  </conditionalFormatting>
  <conditionalFormatting sqref="BS11:BS12">
    <cfRule type="cellIs" dxfId="446" priority="142" operator="greaterThan">
      <formula>100</formula>
    </cfRule>
  </conditionalFormatting>
  <conditionalFormatting sqref="BS19">
    <cfRule type="cellIs" dxfId="445" priority="141" operator="lessThan">
      <formula>5</formula>
    </cfRule>
  </conditionalFormatting>
  <conditionalFormatting sqref="BS13">
    <cfRule type="cellIs" dxfId="444" priority="140" operator="greaterThan">
      <formula>5</formula>
    </cfRule>
  </conditionalFormatting>
  <conditionalFormatting sqref="BS27">
    <cfRule type="cellIs" dxfId="443" priority="139" operator="greaterThan">
      <formula>1000</formula>
    </cfRule>
  </conditionalFormatting>
  <conditionalFormatting sqref="BS12">
    <cfRule type="cellIs" dxfId="442" priority="138" operator="greaterThan">
      <formula>100</formula>
    </cfRule>
  </conditionalFormatting>
  <conditionalFormatting sqref="BS12">
    <cfRule type="cellIs" dxfId="441" priority="137" operator="greaterThan">
      <formula>100</formula>
    </cfRule>
  </conditionalFormatting>
  <conditionalFormatting sqref="BS13">
    <cfRule type="cellIs" dxfId="440" priority="136" operator="greaterThan">
      <formula>5</formula>
    </cfRule>
  </conditionalFormatting>
  <conditionalFormatting sqref="BT16">
    <cfRule type="cellIs" dxfId="439" priority="135" operator="greaterThan">
      <formula>1</formula>
    </cfRule>
  </conditionalFormatting>
  <conditionalFormatting sqref="BT15">
    <cfRule type="cellIs" dxfId="438" priority="134" operator="greaterThan">
      <formula>10</formula>
    </cfRule>
  </conditionalFormatting>
  <conditionalFormatting sqref="BT11:BT12">
    <cfRule type="cellIs" dxfId="437" priority="133" operator="greaterThan">
      <formula>100</formula>
    </cfRule>
  </conditionalFormatting>
  <conditionalFormatting sqref="BT13">
    <cfRule type="cellIs" dxfId="436" priority="132" operator="greaterThan">
      <formula>5</formula>
    </cfRule>
  </conditionalFormatting>
  <conditionalFormatting sqref="BT12">
    <cfRule type="cellIs" dxfId="435" priority="131" operator="greaterThan">
      <formula>100</formula>
    </cfRule>
  </conditionalFormatting>
  <conditionalFormatting sqref="BT12">
    <cfRule type="cellIs" dxfId="434" priority="130" operator="greaterThan">
      <formula>100</formula>
    </cfRule>
  </conditionalFormatting>
  <conditionalFormatting sqref="BT13">
    <cfRule type="cellIs" dxfId="433" priority="129" operator="greaterThan">
      <formula>5</formula>
    </cfRule>
  </conditionalFormatting>
  <conditionalFormatting sqref="BU21">
    <cfRule type="cellIs" dxfId="432" priority="128" operator="notBetween">
      <formula>6</formula>
      <formula>9</formula>
    </cfRule>
  </conditionalFormatting>
  <conditionalFormatting sqref="BU16">
    <cfRule type="cellIs" dxfId="431" priority="127" operator="greaterThan">
      <formula>1</formula>
    </cfRule>
  </conditionalFormatting>
  <conditionalFormatting sqref="BU15">
    <cfRule type="cellIs" dxfId="430" priority="126" operator="greaterThan">
      <formula>10</formula>
    </cfRule>
  </conditionalFormatting>
  <conditionalFormatting sqref="BU11:BU12">
    <cfRule type="cellIs" dxfId="429" priority="125" operator="greaterThan">
      <formula>100</formula>
    </cfRule>
  </conditionalFormatting>
  <conditionalFormatting sqref="BU19">
    <cfRule type="cellIs" dxfId="428" priority="124" operator="lessThan">
      <formula>5</formula>
    </cfRule>
  </conditionalFormatting>
  <conditionalFormatting sqref="BU13">
    <cfRule type="cellIs" dxfId="427" priority="123" operator="greaterThan">
      <formula>5</formula>
    </cfRule>
  </conditionalFormatting>
  <conditionalFormatting sqref="BU12">
    <cfRule type="cellIs" dxfId="426" priority="122" operator="greaterThan">
      <formula>100</formula>
    </cfRule>
  </conditionalFormatting>
  <conditionalFormatting sqref="BU13">
    <cfRule type="cellIs" dxfId="425" priority="120" operator="greaterThan">
      <formula>5</formula>
    </cfRule>
  </conditionalFormatting>
  <conditionalFormatting sqref="BV16">
    <cfRule type="cellIs" dxfId="424" priority="119" operator="greaterThan">
      <formula>1</formula>
    </cfRule>
  </conditionalFormatting>
  <conditionalFormatting sqref="BV15">
    <cfRule type="cellIs" dxfId="423" priority="118" operator="greaterThan">
      <formula>10</formula>
    </cfRule>
  </conditionalFormatting>
  <conditionalFormatting sqref="BV12">
    <cfRule type="cellIs" dxfId="422" priority="117" operator="greaterThan">
      <formula>100</formula>
    </cfRule>
  </conditionalFormatting>
  <conditionalFormatting sqref="BV13">
    <cfRule type="cellIs" dxfId="421" priority="116" operator="greaterThan">
      <formula>5</formula>
    </cfRule>
  </conditionalFormatting>
  <conditionalFormatting sqref="BV12">
    <cfRule type="cellIs" dxfId="420" priority="115" operator="greaterThan">
      <formula>100</formula>
    </cfRule>
  </conditionalFormatting>
  <conditionalFormatting sqref="BV12">
    <cfRule type="cellIs" dxfId="419" priority="114" operator="greaterThan">
      <formula>100</formula>
    </cfRule>
  </conditionalFormatting>
  <conditionalFormatting sqref="BV13">
    <cfRule type="cellIs" dxfId="418" priority="113" operator="greaterThan">
      <formula>5</formula>
    </cfRule>
  </conditionalFormatting>
  <conditionalFormatting sqref="BW21">
    <cfRule type="cellIs" dxfId="417" priority="112" operator="notBetween">
      <formula>6</formula>
      <formula>9</formula>
    </cfRule>
  </conditionalFormatting>
  <conditionalFormatting sqref="BW16">
    <cfRule type="cellIs" dxfId="416" priority="111" operator="greaterThan">
      <formula>1</formula>
    </cfRule>
  </conditionalFormatting>
  <conditionalFormatting sqref="BW15">
    <cfRule type="cellIs" dxfId="415" priority="110" operator="greaterThan">
      <formula>10</formula>
    </cfRule>
  </conditionalFormatting>
  <conditionalFormatting sqref="BW12">
    <cfRule type="cellIs" dxfId="414" priority="109" operator="greaterThan">
      <formula>100</formula>
    </cfRule>
  </conditionalFormatting>
  <conditionalFormatting sqref="BW19">
    <cfRule type="cellIs" dxfId="413" priority="108" operator="lessThan">
      <formula>5</formula>
    </cfRule>
  </conditionalFormatting>
  <conditionalFormatting sqref="BW13">
    <cfRule type="cellIs" dxfId="412" priority="107" operator="greaterThan">
      <formula>5</formula>
    </cfRule>
  </conditionalFormatting>
  <conditionalFormatting sqref="BW12">
    <cfRule type="cellIs" dxfId="411" priority="106" operator="greaterThan">
      <formula>100</formula>
    </cfRule>
  </conditionalFormatting>
  <conditionalFormatting sqref="BW12">
    <cfRule type="cellIs" dxfId="410" priority="105" operator="greaterThan">
      <formula>100</formula>
    </cfRule>
  </conditionalFormatting>
  <conditionalFormatting sqref="BW13">
    <cfRule type="cellIs" dxfId="409" priority="104" operator="greaterThan">
      <formula>5</formula>
    </cfRule>
  </conditionalFormatting>
  <conditionalFormatting sqref="BX21">
    <cfRule type="cellIs" dxfId="408" priority="103" operator="notBetween">
      <formula>6</formula>
      <formula>9</formula>
    </cfRule>
  </conditionalFormatting>
  <conditionalFormatting sqref="BX16">
    <cfRule type="cellIs" dxfId="407" priority="102" operator="greaterThan">
      <formula>1</formula>
    </cfRule>
  </conditionalFormatting>
  <conditionalFormatting sqref="BX15">
    <cfRule type="cellIs" dxfId="406" priority="101" operator="greaterThan">
      <formula>10</formula>
    </cfRule>
  </conditionalFormatting>
  <conditionalFormatting sqref="BX11:BX12">
    <cfRule type="cellIs" dxfId="405" priority="100" operator="greaterThan">
      <formula>100</formula>
    </cfRule>
  </conditionalFormatting>
  <conditionalFormatting sqref="BX19">
    <cfRule type="cellIs" dxfId="404" priority="99" operator="lessThan">
      <formula>5</formula>
    </cfRule>
  </conditionalFormatting>
  <conditionalFormatting sqref="BX13">
    <cfRule type="cellIs" dxfId="403" priority="98" operator="greaterThan">
      <formula>5</formula>
    </cfRule>
  </conditionalFormatting>
  <conditionalFormatting sqref="BX12">
    <cfRule type="cellIs" dxfId="402" priority="97" operator="greaterThan">
      <formula>100</formula>
    </cfRule>
  </conditionalFormatting>
  <conditionalFormatting sqref="BX12">
    <cfRule type="cellIs" dxfId="401" priority="96" operator="greaterThan">
      <formula>100</formula>
    </cfRule>
  </conditionalFormatting>
  <conditionalFormatting sqref="BX13">
    <cfRule type="cellIs" dxfId="400" priority="95" operator="greaterThan">
      <formula>5</formula>
    </cfRule>
  </conditionalFormatting>
  <conditionalFormatting sqref="BY21">
    <cfRule type="cellIs" dxfId="399" priority="94" operator="notBetween">
      <formula>6</formula>
      <formula>9</formula>
    </cfRule>
  </conditionalFormatting>
  <conditionalFormatting sqref="BY16">
    <cfRule type="cellIs" dxfId="398" priority="93" operator="greaterThan">
      <formula>1</formula>
    </cfRule>
  </conditionalFormatting>
  <conditionalFormatting sqref="BY15">
    <cfRule type="cellIs" dxfId="397" priority="92" operator="greaterThan">
      <formula>10</formula>
    </cfRule>
  </conditionalFormatting>
  <conditionalFormatting sqref="BY11:BY12">
    <cfRule type="cellIs" dxfId="396" priority="91" operator="greaterThan">
      <formula>100</formula>
    </cfRule>
  </conditionalFormatting>
  <conditionalFormatting sqref="BY19">
    <cfRule type="cellIs" dxfId="395" priority="90" operator="lessThan">
      <formula>5</formula>
    </cfRule>
  </conditionalFormatting>
  <conditionalFormatting sqref="BY13">
    <cfRule type="cellIs" dxfId="394" priority="89" operator="greaterThan">
      <formula>5</formula>
    </cfRule>
  </conditionalFormatting>
  <conditionalFormatting sqref="BY12">
    <cfRule type="cellIs" dxfId="393" priority="88" operator="greaterThan">
      <formula>100</formula>
    </cfRule>
  </conditionalFormatting>
  <conditionalFormatting sqref="BY12">
    <cfRule type="cellIs" dxfId="392" priority="87" operator="greaterThan">
      <formula>100</formula>
    </cfRule>
  </conditionalFormatting>
  <conditionalFormatting sqref="BY13">
    <cfRule type="cellIs" dxfId="391" priority="86" operator="greaterThan">
      <formula>5</formula>
    </cfRule>
  </conditionalFormatting>
  <conditionalFormatting sqref="BZ21">
    <cfRule type="cellIs" dxfId="390" priority="85" operator="notBetween">
      <formula>6</formula>
      <formula>9</formula>
    </cfRule>
  </conditionalFormatting>
  <conditionalFormatting sqref="BZ16">
    <cfRule type="cellIs" dxfId="389" priority="84" operator="greaterThan">
      <formula>1</formula>
    </cfRule>
  </conditionalFormatting>
  <conditionalFormatting sqref="BZ15">
    <cfRule type="cellIs" dxfId="388" priority="83" operator="greaterThan">
      <formula>10</formula>
    </cfRule>
  </conditionalFormatting>
  <conditionalFormatting sqref="BZ11:BZ12">
    <cfRule type="cellIs" dxfId="387" priority="82" operator="greaterThan">
      <formula>100</formula>
    </cfRule>
  </conditionalFormatting>
  <conditionalFormatting sqref="BZ19">
    <cfRule type="cellIs" dxfId="386" priority="81" operator="lessThan">
      <formula>5</formula>
    </cfRule>
  </conditionalFormatting>
  <conditionalFormatting sqref="BZ13">
    <cfRule type="cellIs" dxfId="385" priority="80" operator="greaterThan">
      <formula>5</formula>
    </cfRule>
  </conditionalFormatting>
  <conditionalFormatting sqref="BZ12">
    <cfRule type="cellIs" dxfId="384" priority="79" operator="greaterThan">
      <formula>100</formula>
    </cfRule>
  </conditionalFormatting>
  <conditionalFormatting sqref="BZ12">
    <cfRule type="cellIs" dxfId="383" priority="78" operator="greaterThan">
      <formula>100</formula>
    </cfRule>
  </conditionalFormatting>
  <conditionalFormatting sqref="BZ13">
    <cfRule type="cellIs" dxfId="382" priority="77" operator="greaterThan">
      <formula>5</formula>
    </cfRule>
  </conditionalFormatting>
  <conditionalFormatting sqref="CA21">
    <cfRule type="cellIs" dxfId="381" priority="76" operator="notBetween">
      <formula>6</formula>
      <formula>9</formula>
    </cfRule>
  </conditionalFormatting>
  <conditionalFormatting sqref="CA16">
    <cfRule type="cellIs" dxfId="380" priority="75" operator="greaterThan">
      <formula>1</formula>
    </cfRule>
  </conditionalFormatting>
  <conditionalFormatting sqref="CA15">
    <cfRule type="cellIs" dxfId="379" priority="74" operator="greaterThan">
      <formula>10</formula>
    </cfRule>
  </conditionalFormatting>
  <conditionalFormatting sqref="CA11:CA12">
    <cfRule type="cellIs" dxfId="378" priority="73" operator="greaterThan">
      <formula>100</formula>
    </cfRule>
  </conditionalFormatting>
  <conditionalFormatting sqref="CA19">
    <cfRule type="cellIs" dxfId="377" priority="72" operator="lessThan">
      <formula>5</formula>
    </cfRule>
  </conditionalFormatting>
  <conditionalFormatting sqref="CA13">
    <cfRule type="cellIs" dxfId="376" priority="71" operator="greaterThan">
      <formula>5</formula>
    </cfRule>
  </conditionalFormatting>
  <conditionalFormatting sqref="CA12">
    <cfRule type="cellIs" dxfId="375" priority="70" operator="greaterThan">
      <formula>100</formula>
    </cfRule>
  </conditionalFormatting>
  <conditionalFormatting sqref="CA12">
    <cfRule type="cellIs" dxfId="374" priority="69" operator="greaterThan">
      <formula>100</formula>
    </cfRule>
  </conditionalFormatting>
  <conditionalFormatting sqref="CA13">
    <cfRule type="cellIs" dxfId="373" priority="68" operator="greaterThan">
      <formula>5</formula>
    </cfRule>
  </conditionalFormatting>
  <conditionalFormatting sqref="CB21">
    <cfRule type="cellIs" dxfId="372" priority="67" operator="notBetween">
      <formula>6</formula>
      <formula>9</formula>
    </cfRule>
  </conditionalFormatting>
  <conditionalFormatting sqref="CB16">
    <cfRule type="cellIs" dxfId="371" priority="66" operator="greaterThan">
      <formula>1</formula>
    </cfRule>
  </conditionalFormatting>
  <conditionalFormatting sqref="CB15">
    <cfRule type="cellIs" dxfId="370" priority="65" operator="greaterThan">
      <formula>10</formula>
    </cfRule>
  </conditionalFormatting>
  <conditionalFormatting sqref="CB12">
    <cfRule type="cellIs" dxfId="369" priority="64" operator="greaterThan">
      <formula>100</formula>
    </cfRule>
  </conditionalFormatting>
  <conditionalFormatting sqref="CB19">
    <cfRule type="cellIs" dxfId="368" priority="63" operator="lessThan">
      <formula>4</formula>
    </cfRule>
  </conditionalFormatting>
  <conditionalFormatting sqref="CB13">
    <cfRule type="cellIs" priority="62" operator="greaterThan">
      <formula>10</formula>
    </cfRule>
  </conditionalFormatting>
  <conditionalFormatting sqref="CB12">
    <cfRule type="cellIs" dxfId="367" priority="61" operator="greaterThan">
      <formula>100</formula>
    </cfRule>
  </conditionalFormatting>
  <conditionalFormatting sqref="CB12">
    <cfRule type="cellIs" dxfId="366" priority="60" operator="greaterThan">
      <formula>100</formula>
    </cfRule>
  </conditionalFormatting>
  <conditionalFormatting sqref="CC21">
    <cfRule type="cellIs" dxfId="365" priority="59" operator="notBetween">
      <formula>6</formula>
      <formula>9</formula>
    </cfRule>
  </conditionalFormatting>
  <conditionalFormatting sqref="CC16">
    <cfRule type="cellIs" dxfId="364" priority="58" operator="greaterThan">
      <formula>1</formula>
    </cfRule>
  </conditionalFormatting>
  <conditionalFormatting sqref="CC15">
    <cfRule type="cellIs" dxfId="363" priority="57" operator="greaterThan">
      <formula>10</formula>
    </cfRule>
  </conditionalFormatting>
  <conditionalFormatting sqref="CC11:CC12">
    <cfRule type="cellIs" dxfId="362" priority="56" operator="greaterThan">
      <formula>100</formula>
    </cfRule>
  </conditionalFormatting>
  <conditionalFormatting sqref="CC19">
    <cfRule type="cellIs" dxfId="361" priority="55" operator="lessThan">
      <formula>4</formula>
    </cfRule>
  </conditionalFormatting>
  <conditionalFormatting sqref="CC13">
    <cfRule type="cellIs" priority="54" operator="greaterThan">
      <formula>10</formula>
    </cfRule>
  </conditionalFormatting>
  <conditionalFormatting sqref="CC12">
    <cfRule type="cellIs" dxfId="360" priority="53" operator="greaterThan">
      <formula>100</formula>
    </cfRule>
  </conditionalFormatting>
  <conditionalFormatting sqref="CD16">
    <cfRule type="cellIs" dxfId="359" priority="52" operator="greaterThan">
      <formula>1</formula>
    </cfRule>
  </conditionalFormatting>
  <conditionalFormatting sqref="CD15">
    <cfRule type="cellIs" dxfId="358" priority="51" operator="greaterThan">
      <formula>10</formula>
    </cfRule>
  </conditionalFormatting>
  <conditionalFormatting sqref="CD11">
    <cfRule type="cellIs" dxfId="357" priority="50" operator="greaterThan">
      <formula>100</formula>
    </cfRule>
  </conditionalFormatting>
  <conditionalFormatting sqref="CD12">
    <cfRule type="cellIs" dxfId="356" priority="49" operator="greaterThan">
      <formula>100</formula>
    </cfRule>
  </conditionalFormatting>
  <conditionalFormatting sqref="CD12">
    <cfRule type="cellIs" dxfId="355" priority="48" operator="greaterThan">
      <formula>100</formula>
    </cfRule>
  </conditionalFormatting>
  <conditionalFormatting sqref="CD12">
    <cfRule type="cellIs" dxfId="354" priority="47" operator="greaterThan">
      <formula>100</formula>
    </cfRule>
  </conditionalFormatting>
  <conditionalFormatting sqref="CD13">
    <cfRule type="cellIs" dxfId="353" priority="46" operator="greaterThan">
      <formula>5</formula>
    </cfRule>
  </conditionalFormatting>
  <conditionalFormatting sqref="CD13">
    <cfRule type="cellIs" dxfId="352" priority="45" operator="greaterThan">
      <formula>5</formula>
    </cfRule>
  </conditionalFormatting>
  <conditionalFormatting sqref="CD12">
    <cfRule type="cellIs" dxfId="351" priority="44" operator="greaterThan">
      <formula>100</formula>
    </cfRule>
  </conditionalFormatting>
  <conditionalFormatting sqref="CD19">
    <cfRule type="cellIs" dxfId="350" priority="43" operator="lessThan">
      <formula>5</formula>
    </cfRule>
  </conditionalFormatting>
  <conditionalFormatting sqref="CE21">
    <cfRule type="cellIs" dxfId="349" priority="42" operator="notBetween">
      <formula>6</formula>
      <formula>9</formula>
    </cfRule>
  </conditionalFormatting>
  <conditionalFormatting sqref="CE16">
    <cfRule type="cellIs" dxfId="348" priority="41" operator="greaterThan">
      <formula>1</formula>
    </cfRule>
  </conditionalFormatting>
  <conditionalFormatting sqref="CE15">
    <cfRule type="cellIs" dxfId="347" priority="40" operator="greaterThan">
      <formula>10</formula>
    </cfRule>
  </conditionalFormatting>
  <conditionalFormatting sqref="CE11">
    <cfRule type="cellIs" dxfId="346" priority="39" operator="greaterThan">
      <formula>100</formula>
    </cfRule>
  </conditionalFormatting>
  <conditionalFormatting sqref="CE19">
    <cfRule type="cellIs" dxfId="345" priority="38" operator="lessThan">
      <formula>5</formula>
    </cfRule>
  </conditionalFormatting>
  <conditionalFormatting sqref="CG27">
    <cfRule type="cellIs" dxfId="344" priority="16" operator="greaterThan">
      <formula>1000</formula>
    </cfRule>
  </conditionalFormatting>
  <conditionalFormatting sqref="CE12">
    <cfRule type="cellIs" dxfId="343" priority="37" operator="greaterThan">
      <formula>100</formula>
    </cfRule>
  </conditionalFormatting>
  <conditionalFormatting sqref="CE12">
    <cfRule type="cellIs" dxfId="342" priority="36" operator="greaterThan">
      <formula>100</formula>
    </cfRule>
  </conditionalFormatting>
  <conditionalFormatting sqref="CE12">
    <cfRule type="cellIs" dxfId="341" priority="35" operator="greaterThan">
      <formula>100</formula>
    </cfRule>
  </conditionalFormatting>
  <conditionalFormatting sqref="CE13">
    <cfRule type="cellIs" dxfId="340" priority="34" operator="greaterThan">
      <formula>5</formula>
    </cfRule>
  </conditionalFormatting>
  <conditionalFormatting sqref="CE13">
    <cfRule type="cellIs" dxfId="339" priority="33" operator="greaterThan">
      <formula>5</formula>
    </cfRule>
  </conditionalFormatting>
  <conditionalFormatting sqref="CG13">
    <cfRule type="cellIs" dxfId="338" priority="12" operator="greaterThan">
      <formula>5</formula>
    </cfRule>
  </conditionalFormatting>
  <conditionalFormatting sqref="CG16">
    <cfRule type="cellIs" dxfId="337" priority="19" operator="greaterThan">
      <formula>1</formula>
    </cfRule>
  </conditionalFormatting>
  <conditionalFormatting sqref="CG15">
    <cfRule type="cellIs" dxfId="336" priority="18" operator="greaterThan">
      <formula>10</formula>
    </cfRule>
  </conditionalFormatting>
  <conditionalFormatting sqref="CG11">
    <cfRule type="cellIs" dxfId="335" priority="17" operator="greaterThan">
      <formula>100</formula>
    </cfRule>
  </conditionalFormatting>
  <conditionalFormatting sqref="CG12">
    <cfRule type="cellIs" dxfId="334" priority="15" operator="greaterThan">
      <formula>100</formula>
    </cfRule>
  </conditionalFormatting>
  <conditionalFormatting sqref="CG12">
    <cfRule type="cellIs" dxfId="333" priority="14" operator="greaterThan">
      <formula>100</formula>
    </cfRule>
  </conditionalFormatting>
  <conditionalFormatting sqref="CG12">
    <cfRule type="cellIs" dxfId="332" priority="13" operator="greaterThan">
      <formula>100</formula>
    </cfRule>
  </conditionalFormatting>
  <conditionalFormatting sqref="CG13">
    <cfRule type="cellIs" dxfId="331" priority="11" operator="greaterThan">
      <formula>5</formula>
    </cfRule>
  </conditionalFormatting>
  <conditionalFormatting sqref="CG27">
    <cfRule type="expression" dxfId="330" priority="32">
      <formula>CG27&lt;#REF!</formula>
    </cfRule>
  </conditionalFormatting>
  <conditionalFormatting sqref="CF27">
    <cfRule type="cellIs" dxfId="329" priority="6" operator="greaterThan">
      <formula>1000</formula>
    </cfRule>
  </conditionalFormatting>
  <conditionalFormatting sqref="CF16">
    <cfRule type="cellIs" dxfId="328" priority="9" operator="greaterThan">
      <formula>1</formula>
    </cfRule>
  </conditionalFormatting>
  <conditionalFormatting sqref="CF15">
    <cfRule type="cellIs" dxfId="327" priority="8" operator="greaterThan">
      <formula>10</formula>
    </cfRule>
  </conditionalFormatting>
  <conditionalFormatting sqref="CF11">
    <cfRule type="cellIs" dxfId="326" priority="7" operator="greaterThan">
      <formula>100</formula>
    </cfRule>
  </conditionalFormatting>
  <conditionalFormatting sqref="CF12">
    <cfRule type="cellIs" dxfId="325" priority="5" operator="greaterThan">
      <formula>100</formula>
    </cfRule>
  </conditionalFormatting>
  <conditionalFormatting sqref="CF12">
    <cfRule type="cellIs" dxfId="324" priority="4" operator="greaterThan">
      <formula>100</formula>
    </cfRule>
  </conditionalFormatting>
  <conditionalFormatting sqref="CF12">
    <cfRule type="cellIs" dxfId="323" priority="3" operator="greaterThan">
      <formula>100</formula>
    </cfRule>
  </conditionalFormatting>
  <conditionalFormatting sqref="CF13">
    <cfRule type="cellIs" dxfId="322" priority="2" operator="greaterThan">
      <formula>5</formula>
    </cfRule>
  </conditionalFormatting>
  <conditionalFormatting sqref="CF13">
    <cfRule type="cellIs" dxfId="321" priority="1" operator="greaterThan">
      <formula>5</formula>
    </cfRule>
  </conditionalFormatting>
  <conditionalFormatting sqref="CF27">
    <cfRule type="expression" dxfId="320" priority="10">
      <formula>CF27&lt;#REF!</formula>
    </cfRule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9B74B-6BAE-4F33-87F7-464A38A8C6B8}">
  <dimension ref="A1:AK35"/>
  <sheetViews>
    <sheetView workbookViewId="0">
      <selection activeCell="C20" sqref="C20"/>
    </sheetView>
  </sheetViews>
  <sheetFormatPr defaultRowHeight="15"/>
  <cols>
    <col min="1" max="1" width="39.5703125" bestFit="1" customWidth="1"/>
    <col min="2" max="5" width="11.7109375" bestFit="1" customWidth="1"/>
    <col min="7" max="7" width="11.7109375" bestFit="1" customWidth="1"/>
    <col min="9" max="11" width="11.7109375" bestFit="1" customWidth="1"/>
  </cols>
  <sheetData>
    <row r="1" spans="1:37">
      <c r="B1" s="192" t="s">
        <v>233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2" t="s">
        <v>231</v>
      </c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4"/>
    </row>
    <row r="2" spans="1:37">
      <c r="B2" s="195" t="s">
        <v>337</v>
      </c>
      <c r="C2" s="196"/>
      <c r="D2" s="196" t="s">
        <v>338</v>
      </c>
      <c r="E2" s="196"/>
      <c r="F2" s="196" t="s">
        <v>339</v>
      </c>
      <c r="G2" s="196"/>
      <c r="H2" s="196" t="s">
        <v>340</v>
      </c>
      <c r="I2" s="196"/>
      <c r="J2" s="196" t="s">
        <v>341</v>
      </c>
      <c r="K2" s="196"/>
      <c r="L2" s="196" t="s">
        <v>342</v>
      </c>
      <c r="M2" s="196"/>
      <c r="N2" s="196" t="s">
        <v>343</v>
      </c>
      <c r="O2" s="196"/>
      <c r="P2" s="196" t="s">
        <v>344</v>
      </c>
      <c r="Q2" s="196"/>
      <c r="R2" s="196" t="s">
        <v>345</v>
      </c>
      <c r="S2" s="196"/>
      <c r="T2" s="196" t="s">
        <v>346</v>
      </c>
      <c r="U2" s="196"/>
      <c r="V2" s="196" t="s">
        <v>347</v>
      </c>
      <c r="W2" s="196"/>
      <c r="X2" s="196" t="s">
        <v>348</v>
      </c>
      <c r="Y2" s="198"/>
      <c r="Z2" s="195" t="s">
        <v>349</v>
      </c>
      <c r="AA2" s="196"/>
      <c r="AB2" s="196" t="s">
        <v>350</v>
      </c>
      <c r="AC2" s="196"/>
      <c r="AD2" s="196" t="s">
        <v>351</v>
      </c>
      <c r="AE2" s="196"/>
      <c r="AF2" s="196" t="s">
        <v>352</v>
      </c>
      <c r="AG2" s="196"/>
      <c r="AH2" s="196" t="s">
        <v>353</v>
      </c>
      <c r="AI2" s="196"/>
      <c r="AJ2" s="196" t="s">
        <v>354</v>
      </c>
      <c r="AK2" s="197"/>
    </row>
    <row r="3" spans="1:37">
      <c r="B3" s="111" t="s">
        <v>355</v>
      </c>
      <c r="C3" s="112" t="s">
        <v>356</v>
      </c>
      <c r="D3" s="112" t="s">
        <v>355</v>
      </c>
      <c r="E3" s="112" t="s">
        <v>356</v>
      </c>
      <c r="F3" s="112" t="s">
        <v>355</v>
      </c>
      <c r="G3" s="112" t="s">
        <v>356</v>
      </c>
      <c r="H3" s="112" t="s">
        <v>355</v>
      </c>
      <c r="I3" s="112" t="s">
        <v>356</v>
      </c>
      <c r="J3" s="112" t="s">
        <v>355</v>
      </c>
      <c r="K3" s="112" t="s">
        <v>356</v>
      </c>
      <c r="L3" s="112" t="s">
        <v>355</v>
      </c>
      <c r="M3" s="112" t="s">
        <v>356</v>
      </c>
      <c r="N3" s="112" t="s">
        <v>355</v>
      </c>
      <c r="O3" s="112" t="s">
        <v>356</v>
      </c>
      <c r="P3" s="112" t="s">
        <v>355</v>
      </c>
      <c r="Q3" s="112" t="s">
        <v>356</v>
      </c>
      <c r="R3" s="112" t="s">
        <v>355</v>
      </c>
      <c r="S3" s="112" t="s">
        <v>356</v>
      </c>
      <c r="T3" s="112" t="s">
        <v>355</v>
      </c>
      <c r="U3" s="112" t="s">
        <v>356</v>
      </c>
      <c r="V3" s="112" t="s">
        <v>355</v>
      </c>
      <c r="W3" s="112" t="s">
        <v>356</v>
      </c>
      <c r="X3" s="112" t="s">
        <v>355</v>
      </c>
      <c r="Y3" s="113" t="s">
        <v>356</v>
      </c>
      <c r="Z3" s="111" t="s">
        <v>355</v>
      </c>
      <c r="AA3" s="112" t="s">
        <v>356</v>
      </c>
      <c r="AB3" s="112" t="s">
        <v>355</v>
      </c>
      <c r="AC3" s="112" t="s">
        <v>356</v>
      </c>
      <c r="AD3" s="112" t="s">
        <v>355</v>
      </c>
      <c r="AE3" s="112" t="s">
        <v>356</v>
      </c>
      <c r="AF3" s="112" t="s">
        <v>355</v>
      </c>
      <c r="AG3" s="112" t="s">
        <v>356</v>
      </c>
      <c r="AH3" s="112" t="s">
        <v>355</v>
      </c>
      <c r="AI3" s="112" t="s">
        <v>356</v>
      </c>
      <c r="AJ3" s="112" t="s">
        <v>355</v>
      </c>
      <c r="AK3" s="114" t="s">
        <v>356</v>
      </c>
    </row>
    <row r="4" spans="1:37">
      <c r="A4" s="115" t="s">
        <v>357</v>
      </c>
      <c r="B4" s="116">
        <v>60477100</v>
      </c>
      <c r="C4" s="117">
        <v>60477100</v>
      </c>
      <c r="D4" s="117">
        <v>6079230</v>
      </c>
      <c r="E4" s="117">
        <v>6079230</v>
      </c>
      <c r="F4" s="117">
        <v>60478530</v>
      </c>
      <c r="G4" s="117">
        <v>60478530</v>
      </c>
      <c r="H4" s="117">
        <v>60477640</v>
      </c>
      <c r="I4" s="117">
        <v>60477640</v>
      </c>
      <c r="J4" s="117">
        <v>60478800</v>
      </c>
      <c r="K4" s="117">
        <v>60478800</v>
      </c>
      <c r="L4" s="117">
        <v>6047670</v>
      </c>
      <c r="M4" s="117">
        <v>6047670</v>
      </c>
      <c r="N4" s="117">
        <v>60477660</v>
      </c>
      <c r="O4" s="117">
        <v>60477660</v>
      </c>
      <c r="P4" s="117">
        <v>60478700</v>
      </c>
      <c r="Q4" s="117">
        <v>60478700</v>
      </c>
      <c r="R4" s="117">
        <v>60478650</v>
      </c>
      <c r="S4" s="117">
        <v>60478650</v>
      </c>
      <c r="T4" s="117">
        <v>60478750</v>
      </c>
      <c r="U4" s="117">
        <v>60478750</v>
      </c>
      <c r="V4" s="117">
        <v>60477590</v>
      </c>
      <c r="W4" s="117">
        <v>60477590</v>
      </c>
      <c r="X4" s="117">
        <v>60477610</v>
      </c>
      <c r="Y4" s="118">
        <v>60477610</v>
      </c>
      <c r="Z4" s="119">
        <v>60435500</v>
      </c>
      <c r="AA4" s="117">
        <v>60435500</v>
      </c>
      <c r="AB4" s="117">
        <v>60435480</v>
      </c>
      <c r="AC4" s="117">
        <v>60435480</v>
      </c>
      <c r="AD4" s="117">
        <v>60435500</v>
      </c>
      <c r="AE4" s="117">
        <v>60435470</v>
      </c>
      <c r="AF4" s="117">
        <v>60435500</v>
      </c>
      <c r="AG4" s="117">
        <v>60435460</v>
      </c>
      <c r="AH4" s="117">
        <v>60435500</v>
      </c>
      <c r="AI4" s="117">
        <v>60435450</v>
      </c>
      <c r="AJ4" s="117">
        <v>60435170</v>
      </c>
      <c r="AK4" s="120">
        <v>60435170</v>
      </c>
    </row>
    <row r="5" spans="1:37">
      <c r="A5" s="115" t="s">
        <v>282</v>
      </c>
      <c r="B5" s="121" t="s">
        <v>358</v>
      </c>
      <c r="C5" s="122" t="s">
        <v>359</v>
      </c>
      <c r="D5" s="122" t="s">
        <v>358</v>
      </c>
      <c r="E5" s="122" t="s">
        <v>359</v>
      </c>
      <c r="F5" s="123" t="s">
        <v>358</v>
      </c>
      <c r="G5" s="180" t="s">
        <v>359</v>
      </c>
      <c r="H5" s="124" t="s">
        <v>358</v>
      </c>
      <c r="I5" s="125" t="s">
        <v>359</v>
      </c>
      <c r="J5" s="124" t="s">
        <v>358</v>
      </c>
      <c r="K5" s="125" t="s">
        <v>359</v>
      </c>
      <c r="L5" s="124" t="s">
        <v>358</v>
      </c>
      <c r="M5" s="125" t="s">
        <v>359</v>
      </c>
      <c r="N5" s="124" t="s">
        <v>358</v>
      </c>
      <c r="O5" s="125" t="s">
        <v>359</v>
      </c>
      <c r="P5" s="124" t="s">
        <v>358</v>
      </c>
      <c r="Q5" s="125" t="s">
        <v>359</v>
      </c>
      <c r="R5" s="124" t="s">
        <v>358</v>
      </c>
      <c r="S5" s="125" t="s">
        <v>359</v>
      </c>
      <c r="T5" s="124" t="s">
        <v>358</v>
      </c>
      <c r="U5" s="125" t="s">
        <v>359</v>
      </c>
      <c r="V5" s="124" t="s">
        <v>358</v>
      </c>
      <c r="W5" s="125" t="s">
        <v>359</v>
      </c>
      <c r="X5" s="122" t="s">
        <v>358</v>
      </c>
      <c r="Y5" s="126" t="s">
        <v>359</v>
      </c>
      <c r="Z5" s="127" t="s">
        <v>360</v>
      </c>
      <c r="AA5" s="125" t="s">
        <v>292</v>
      </c>
      <c r="AB5" s="125" t="s">
        <v>360</v>
      </c>
      <c r="AC5" s="125" t="s">
        <v>292</v>
      </c>
      <c r="AD5" s="125" t="s">
        <v>360</v>
      </c>
      <c r="AE5" s="125" t="s">
        <v>292</v>
      </c>
      <c r="AF5" s="125" t="s">
        <v>360</v>
      </c>
      <c r="AG5" s="125" t="s">
        <v>292</v>
      </c>
      <c r="AH5" s="125" t="s">
        <v>360</v>
      </c>
      <c r="AI5" s="125" t="s">
        <v>292</v>
      </c>
      <c r="AJ5" s="125" t="s">
        <v>360</v>
      </c>
      <c r="AK5" s="128" t="s">
        <v>292</v>
      </c>
    </row>
    <row r="6" spans="1:37">
      <c r="A6" s="115" t="s">
        <v>293</v>
      </c>
      <c r="B6" s="129">
        <v>2019</v>
      </c>
      <c r="C6" s="130">
        <v>2019</v>
      </c>
      <c r="D6" s="130">
        <v>2019</v>
      </c>
      <c r="E6" s="130">
        <v>2019</v>
      </c>
      <c r="F6" s="131">
        <v>2019</v>
      </c>
      <c r="G6" s="131">
        <v>2019</v>
      </c>
      <c r="H6" s="131">
        <v>2019</v>
      </c>
      <c r="I6" s="131">
        <v>2019</v>
      </c>
      <c r="J6" s="131">
        <v>2019</v>
      </c>
      <c r="K6" s="131">
        <v>2019</v>
      </c>
      <c r="L6" s="131">
        <v>2019</v>
      </c>
      <c r="M6" s="131">
        <v>2019</v>
      </c>
      <c r="N6" s="131">
        <v>2019</v>
      </c>
      <c r="O6" s="131">
        <v>2019</v>
      </c>
      <c r="P6" s="131">
        <v>2019</v>
      </c>
      <c r="Q6" s="131">
        <v>2019</v>
      </c>
      <c r="R6" s="131">
        <v>2019</v>
      </c>
      <c r="S6" s="131">
        <v>2019</v>
      </c>
      <c r="T6" s="131">
        <v>2019</v>
      </c>
      <c r="U6" s="131">
        <v>2019</v>
      </c>
      <c r="V6" s="131">
        <v>2019</v>
      </c>
      <c r="W6" s="131">
        <v>2019</v>
      </c>
      <c r="X6" s="132">
        <v>2019</v>
      </c>
      <c r="Y6" s="133">
        <v>2019</v>
      </c>
      <c r="Z6" s="129">
        <v>2019</v>
      </c>
      <c r="AA6" s="130">
        <v>2019</v>
      </c>
      <c r="AB6" s="130">
        <v>2019</v>
      </c>
      <c r="AC6" s="130">
        <v>2019</v>
      </c>
      <c r="AD6" s="130">
        <v>2019</v>
      </c>
      <c r="AE6" s="130">
        <v>2019</v>
      </c>
      <c r="AF6" s="130">
        <v>2019</v>
      </c>
      <c r="AG6" s="130">
        <v>2019</v>
      </c>
      <c r="AH6" s="130">
        <v>2019</v>
      </c>
      <c r="AI6" s="130">
        <v>2019</v>
      </c>
      <c r="AJ6" s="130">
        <v>2019</v>
      </c>
      <c r="AK6" s="134">
        <v>2019</v>
      </c>
    </row>
    <row r="7" spans="1:37">
      <c r="A7" s="67" t="s">
        <v>294</v>
      </c>
      <c r="B7" s="135">
        <v>43503</v>
      </c>
      <c r="C7" s="136">
        <v>43601</v>
      </c>
      <c r="D7" s="136">
        <v>43503</v>
      </c>
      <c r="E7" s="136">
        <v>43601</v>
      </c>
      <c r="F7" s="136">
        <v>43503</v>
      </c>
      <c r="G7" s="136">
        <v>43601</v>
      </c>
      <c r="H7" s="136">
        <v>43503</v>
      </c>
      <c r="I7" s="136">
        <v>43601</v>
      </c>
      <c r="J7" s="136">
        <v>43503</v>
      </c>
      <c r="K7" s="136">
        <v>43601</v>
      </c>
      <c r="L7" s="136">
        <v>43503</v>
      </c>
      <c r="M7" s="136">
        <v>43601</v>
      </c>
      <c r="N7" s="136">
        <v>43503</v>
      </c>
      <c r="O7" s="136">
        <v>43601</v>
      </c>
      <c r="P7" s="136">
        <v>43503</v>
      </c>
      <c r="Q7" s="136">
        <v>43601</v>
      </c>
      <c r="R7" s="136">
        <v>43503</v>
      </c>
      <c r="S7" s="136">
        <v>43601</v>
      </c>
      <c r="T7" s="136">
        <v>43503</v>
      </c>
      <c r="U7" s="136">
        <v>43601</v>
      </c>
      <c r="V7" s="136">
        <v>43503</v>
      </c>
      <c r="W7" s="136">
        <v>43601</v>
      </c>
      <c r="X7" s="136">
        <v>43503</v>
      </c>
      <c r="Y7" s="137">
        <v>43601</v>
      </c>
      <c r="Z7" s="135">
        <v>43557</v>
      </c>
      <c r="AA7" s="138" t="s">
        <v>361</v>
      </c>
      <c r="AB7" s="136">
        <v>43557</v>
      </c>
      <c r="AC7" s="138" t="s">
        <v>361</v>
      </c>
      <c r="AD7" s="136">
        <v>43557</v>
      </c>
      <c r="AE7" s="138" t="s">
        <v>361</v>
      </c>
      <c r="AF7" s="136">
        <v>43557</v>
      </c>
      <c r="AG7" s="138" t="s">
        <v>361</v>
      </c>
      <c r="AH7" s="136">
        <v>43557</v>
      </c>
      <c r="AI7" s="138" t="s">
        <v>361</v>
      </c>
      <c r="AJ7" s="136">
        <v>43557</v>
      </c>
      <c r="AK7" s="139" t="s">
        <v>361</v>
      </c>
    </row>
    <row r="8" spans="1:37">
      <c r="A8" s="67" t="s">
        <v>362</v>
      </c>
      <c r="B8" s="140">
        <v>0.69444444444444453</v>
      </c>
      <c r="C8" s="141">
        <v>0.70833333333333337</v>
      </c>
      <c r="D8" s="142">
        <v>0.46527777777777773</v>
      </c>
      <c r="E8" s="142">
        <v>0.49652777777777773</v>
      </c>
      <c r="F8" s="142">
        <v>0.41666666666666669</v>
      </c>
      <c r="G8" s="142">
        <v>0.4513888888888889</v>
      </c>
      <c r="H8" s="142">
        <v>0.52430555555555558</v>
      </c>
      <c r="I8" s="142">
        <v>0.53125</v>
      </c>
      <c r="J8" s="142">
        <v>0.44791666666666669</v>
      </c>
      <c r="K8" s="142">
        <v>0.4826388888888889</v>
      </c>
      <c r="L8" s="142">
        <v>0.57291666666666663</v>
      </c>
      <c r="M8" s="142">
        <v>0.60069444444444442</v>
      </c>
      <c r="N8" s="142">
        <v>0.54861111111111105</v>
      </c>
      <c r="O8" s="142">
        <v>0.57986111111111105</v>
      </c>
      <c r="P8" s="142">
        <v>0.37847222222222227</v>
      </c>
      <c r="Q8" s="142">
        <v>0.43402777777777773</v>
      </c>
      <c r="R8" s="142">
        <v>0.39930555555555558</v>
      </c>
      <c r="S8" s="142">
        <v>0.4201388888888889</v>
      </c>
      <c r="T8" s="142">
        <v>0.43055555555555558</v>
      </c>
      <c r="U8" s="142">
        <v>0.46875</v>
      </c>
      <c r="V8" s="142">
        <v>0.4826388888888889</v>
      </c>
      <c r="W8" s="142">
        <v>0.52083333333333337</v>
      </c>
      <c r="X8" s="142">
        <v>0.50347222222222221</v>
      </c>
      <c r="Y8" s="143">
        <v>0.55902777777777779</v>
      </c>
      <c r="Z8" s="144">
        <v>0.55208333333333337</v>
      </c>
      <c r="AA8" s="141">
        <v>0.57291666666666663</v>
      </c>
      <c r="AB8" s="142">
        <v>0.53125</v>
      </c>
      <c r="AC8" s="141" t="s">
        <v>363</v>
      </c>
      <c r="AD8" s="142">
        <v>0.4375</v>
      </c>
      <c r="AE8" s="141" t="s">
        <v>364</v>
      </c>
      <c r="AF8" s="142">
        <v>0.47222222222222227</v>
      </c>
      <c r="AG8" s="141">
        <v>0.64930555555555558</v>
      </c>
      <c r="AH8" s="142">
        <v>0.51736111111111105</v>
      </c>
      <c r="AI8" s="141">
        <v>0.67013888888888884</v>
      </c>
      <c r="AJ8" s="142">
        <v>0.5</v>
      </c>
      <c r="AK8" s="145">
        <v>0.69097222222222221</v>
      </c>
    </row>
    <row r="9" spans="1:37">
      <c r="A9" s="67" t="s">
        <v>365</v>
      </c>
      <c r="B9" s="146">
        <v>4.2699999999999996</v>
      </c>
      <c r="C9" s="147">
        <v>2.23</v>
      </c>
      <c r="D9" s="148">
        <v>4.8099999999999996</v>
      </c>
      <c r="E9" s="148">
        <v>0.3</v>
      </c>
      <c r="F9" s="147">
        <v>4.8099999999999996</v>
      </c>
      <c r="G9" s="147">
        <v>1.87</v>
      </c>
      <c r="H9" s="147">
        <v>8.01</v>
      </c>
      <c r="I9" s="147">
        <v>2.4</v>
      </c>
      <c r="J9" s="147">
        <v>4.8099999999999996</v>
      </c>
      <c r="K9" s="147">
        <v>1.6</v>
      </c>
      <c r="L9" s="147">
        <v>4.2699999999999996</v>
      </c>
      <c r="M9" s="147">
        <v>1.6</v>
      </c>
      <c r="N9" s="147">
        <v>6.68</v>
      </c>
      <c r="O9" s="147">
        <v>2.94</v>
      </c>
      <c r="P9" s="147">
        <v>4.01</v>
      </c>
      <c r="Q9" s="147">
        <v>2.14</v>
      </c>
      <c r="R9" s="147">
        <v>3.74</v>
      </c>
      <c r="S9" s="147">
        <v>2.14</v>
      </c>
      <c r="T9" s="147">
        <v>5.87</v>
      </c>
      <c r="U9" s="147">
        <v>1.07</v>
      </c>
      <c r="V9" s="147">
        <v>4.2699999999999996</v>
      </c>
      <c r="W9" s="147">
        <v>1.87</v>
      </c>
      <c r="X9" s="147">
        <v>4.01</v>
      </c>
      <c r="Y9" s="149">
        <v>1.07</v>
      </c>
      <c r="Z9" s="150">
        <v>2.14</v>
      </c>
      <c r="AA9" s="151">
        <v>3.1</v>
      </c>
      <c r="AB9" s="147">
        <v>2.4</v>
      </c>
      <c r="AC9" s="147">
        <v>0.3</v>
      </c>
      <c r="AD9" s="152">
        <v>1.6</v>
      </c>
      <c r="AE9" s="152">
        <v>2.4</v>
      </c>
      <c r="AF9" s="147">
        <v>2.4</v>
      </c>
      <c r="AG9" s="147">
        <v>0.76</v>
      </c>
      <c r="AH9" s="147">
        <v>2.67</v>
      </c>
      <c r="AI9" s="147">
        <v>2.4</v>
      </c>
      <c r="AJ9" s="147">
        <v>3.74</v>
      </c>
      <c r="AK9" s="153">
        <v>4.01</v>
      </c>
    </row>
    <row r="10" spans="1:37">
      <c r="A10" s="67" t="s">
        <v>310</v>
      </c>
      <c r="B10" s="146">
        <v>30.26</v>
      </c>
      <c r="C10" s="151">
        <v>28</v>
      </c>
      <c r="D10" s="148">
        <v>32.89</v>
      </c>
      <c r="E10" s="148">
        <v>24.8</v>
      </c>
      <c r="F10" s="147">
        <v>28.78</v>
      </c>
      <c r="G10" s="147">
        <v>24.56</v>
      </c>
      <c r="H10" s="147">
        <v>32.69</v>
      </c>
      <c r="I10" s="147">
        <v>24.32</v>
      </c>
      <c r="J10" s="147">
        <v>30.12</v>
      </c>
      <c r="K10" s="147">
        <v>23.1</v>
      </c>
      <c r="L10" s="147">
        <v>31.86</v>
      </c>
      <c r="M10" s="147">
        <v>24.85</v>
      </c>
      <c r="N10" s="147">
        <v>32.770000000000003</v>
      </c>
      <c r="O10" s="147">
        <v>25.12</v>
      </c>
      <c r="P10" s="147">
        <v>28.45</v>
      </c>
      <c r="Q10" s="147">
        <v>23.6</v>
      </c>
      <c r="R10" s="147">
        <v>27.91</v>
      </c>
      <c r="S10" s="147">
        <v>25.1</v>
      </c>
      <c r="T10" s="147">
        <v>29.76</v>
      </c>
      <c r="U10" s="147">
        <v>25.7</v>
      </c>
      <c r="V10" s="147">
        <v>31.76</v>
      </c>
      <c r="W10" s="147">
        <v>24.21</v>
      </c>
      <c r="X10" s="147">
        <v>33.39</v>
      </c>
      <c r="Y10" s="149">
        <v>25.1</v>
      </c>
      <c r="Z10" s="150">
        <v>31.61</v>
      </c>
      <c r="AA10" s="151">
        <v>28.1</v>
      </c>
      <c r="AB10" s="147">
        <v>31.9</v>
      </c>
      <c r="AC10" s="151">
        <v>27.35</v>
      </c>
      <c r="AD10" s="147">
        <v>30.68</v>
      </c>
      <c r="AE10" s="147">
        <v>28.09</v>
      </c>
      <c r="AF10" s="147">
        <v>29.81</v>
      </c>
      <c r="AG10" s="151">
        <v>28.02</v>
      </c>
      <c r="AH10" s="147">
        <v>30.66</v>
      </c>
      <c r="AI10" s="151">
        <v>27.5</v>
      </c>
      <c r="AJ10" s="147">
        <v>30.21</v>
      </c>
      <c r="AK10" s="153">
        <v>27.9</v>
      </c>
    </row>
    <row r="11" spans="1:37">
      <c r="A11" s="67" t="s">
        <v>311</v>
      </c>
      <c r="B11" s="146">
        <v>27.3</v>
      </c>
      <c r="C11" s="151">
        <v>25.6</v>
      </c>
      <c r="D11" s="148">
        <v>27.4</v>
      </c>
      <c r="E11" s="148">
        <v>25.63</v>
      </c>
      <c r="F11" s="147">
        <v>27.3</v>
      </c>
      <c r="G11" s="147">
        <v>25.81</v>
      </c>
      <c r="H11" s="147">
        <v>27.8</v>
      </c>
      <c r="I11" s="147">
        <v>25.22</v>
      </c>
      <c r="J11" s="147">
        <v>26.9</v>
      </c>
      <c r="K11" s="147">
        <v>25.7</v>
      </c>
      <c r="L11" s="147">
        <v>28.1</v>
      </c>
      <c r="M11" s="147">
        <v>25.52</v>
      </c>
      <c r="N11" s="147">
        <v>27.3</v>
      </c>
      <c r="O11" s="147">
        <v>25.19</v>
      </c>
      <c r="P11" s="147">
        <v>28.1</v>
      </c>
      <c r="Q11" s="147">
        <v>26.26</v>
      </c>
      <c r="R11" s="147">
        <v>28.1</v>
      </c>
      <c r="S11" s="147">
        <v>25.31</v>
      </c>
      <c r="T11" s="147">
        <v>27.1</v>
      </c>
      <c r="U11" s="147">
        <v>25.11</v>
      </c>
      <c r="V11" s="147">
        <v>28.2</v>
      </c>
      <c r="W11" s="147">
        <v>25.16</v>
      </c>
      <c r="X11" s="147">
        <v>28.1</v>
      </c>
      <c r="Y11" s="149">
        <v>25.36</v>
      </c>
      <c r="Z11" s="150">
        <v>26.97</v>
      </c>
      <c r="AA11" s="151">
        <v>25.64</v>
      </c>
      <c r="AB11" s="147">
        <v>26.41</v>
      </c>
      <c r="AC11" s="151">
        <v>24.61</v>
      </c>
      <c r="AD11" s="147">
        <v>26.76</v>
      </c>
      <c r="AE11" s="147">
        <v>25.65</v>
      </c>
      <c r="AF11" s="147">
        <v>29.81</v>
      </c>
      <c r="AG11" s="151">
        <v>24.72</v>
      </c>
      <c r="AH11" s="147">
        <v>26.35</v>
      </c>
      <c r="AI11" s="151">
        <v>25.05</v>
      </c>
      <c r="AJ11" s="147">
        <v>26.94</v>
      </c>
      <c r="AK11" s="153">
        <v>24.59</v>
      </c>
    </row>
    <row r="12" spans="1:37">
      <c r="A12" s="67" t="s">
        <v>312</v>
      </c>
      <c r="B12" s="146">
        <v>10</v>
      </c>
      <c r="C12" s="151">
        <v>9</v>
      </c>
      <c r="D12" s="148">
        <v>135</v>
      </c>
      <c r="E12" s="148">
        <v>124</v>
      </c>
      <c r="F12" s="147">
        <v>136</v>
      </c>
      <c r="G12" s="147">
        <v>116</v>
      </c>
      <c r="H12" s="147">
        <v>129</v>
      </c>
      <c r="I12" s="147">
        <v>126</v>
      </c>
      <c r="J12" s="147">
        <v>137</v>
      </c>
      <c r="K12" s="147">
        <v>129</v>
      </c>
      <c r="L12" s="147">
        <v>135</v>
      </c>
      <c r="M12" s="147">
        <v>126</v>
      </c>
      <c r="N12" s="147">
        <v>102</v>
      </c>
      <c r="O12" s="147">
        <v>122</v>
      </c>
      <c r="P12" s="147">
        <v>148</v>
      </c>
      <c r="Q12" s="147">
        <v>141</v>
      </c>
      <c r="R12" s="147">
        <v>163</v>
      </c>
      <c r="S12" s="147">
        <v>125</v>
      </c>
      <c r="T12" s="147">
        <v>138</v>
      </c>
      <c r="U12" s="147">
        <v>131</v>
      </c>
      <c r="V12" s="147">
        <v>133</v>
      </c>
      <c r="W12" s="147">
        <v>119</v>
      </c>
      <c r="X12" s="147">
        <v>129</v>
      </c>
      <c r="Y12" s="149">
        <v>131</v>
      </c>
      <c r="Z12" s="150">
        <v>27</v>
      </c>
      <c r="AA12" s="151">
        <v>26</v>
      </c>
      <c r="AB12" s="147">
        <v>26</v>
      </c>
      <c r="AC12" s="151">
        <v>29</v>
      </c>
      <c r="AD12" s="147">
        <v>27</v>
      </c>
      <c r="AE12" s="147">
        <v>25</v>
      </c>
      <c r="AF12" s="147">
        <v>31.9</v>
      </c>
      <c r="AG12" s="151">
        <v>32.5</v>
      </c>
      <c r="AH12" s="147">
        <v>26</v>
      </c>
      <c r="AI12" s="151">
        <v>30.5</v>
      </c>
      <c r="AJ12" s="147">
        <v>26</v>
      </c>
      <c r="AK12" s="153">
        <v>25.8</v>
      </c>
    </row>
    <row r="13" spans="1:37">
      <c r="A13" s="67" t="s">
        <v>366</v>
      </c>
      <c r="B13" s="146">
        <v>5466</v>
      </c>
      <c r="C13" s="146">
        <v>1894</v>
      </c>
      <c r="D13" s="117">
        <v>42601</v>
      </c>
      <c r="E13" s="117">
        <v>40141</v>
      </c>
      <c r="F13" s="117">
        <v>37527</v>
      </c>
      <c r="G13" s="117">
        <v>31491</v>
      </c>
      <c r="H13" s="117">
        <v>42711</v>
      </c>
      <c r="I13" s="117">
        <v>42858</v>
      </c>
      <c r="J13" s="117">
        <v>58225</v>
      </c>
      <c r="K13" s="117">
        <v>52580</v>
      </c>
      <c r="L13" s="117">
        <v>44098</v>
      </c>
      <c r="M13" s="117">
        <v>40427</v>
      </c>
      <c r="N13" s="117">
        <v>42455</v>
      </c>
      <c r="O13" s="117">
        <v>59979</v>
      </c>
      <c r="P13" s="117">
        <v>37892</v>
      </c>
      <c r="Q13" s="117">
        <v>18980</v>
      </c>
      <c r="R13" s="117">
        <v>14441</v>
      </c>
      <c r="S13" s="117">
        <v>13583</v>
      </c>
      <c r="T13" s="117">
        <v>54582</v>
      </c>
      <c r="U13" s="117">
        <v>40713</v>
      </c>
      <c r="V13" s="117">
        <v>39863</v>
      </c>
      <c r="W13" s="117">
        <v>66163</v>
      </c>
      <c r="X13" s="117">
        <v>37746</v>
      </c>
      <c r="Y13" s="118">
        <v>52437</v>
      </c>
      <c r="Z13" s="119">
        <v>25176</v>
      </c>
      <c r="AA13" s="117">
        <v>24878</v>
      </c>
      <c r="AB13" s="147">
        <v>28572</v>
      </c>
      <c r="AC13" s="151">
        <v>21590</v>
      </c>
      <c r="AD13" s="147">
        <v>25281</v>
      </c>
      <c r="AE13" s="147">
        <v>25665</v>
      </c>
      <c r="AF13" s="147">
        <v>19118</v>
      </c>
      <c r="AG13" s="151">
        <v>25021</v>
      </c>
      <c r="AH13" s="154">
        <v>9279</v>
      </c>
      <c r="AI13" s="151">
        <v>28167</v>
      </c>
      <c r="AJ13" s="147">
        <v>13656</v>
      </c>
      <c r="AK13" s="153">
        <v>33064</v>
      </c>
    </row>
    <row r="14" spans="1:37">
      <c r="A14" s="78" t="s">
        <v>313</v>
      </c>
      <c r="B14" s="146">
        <v>2.1800000000000002</v>
      </c>
      <c r="C14" s="151">
        <v>3.49</v>
      </c>
      <c r="D14" s="148">
        <v>2.7</v>
      </c>
      <c r="E14" s="148">
        <v>2.79</v>
      </c>
      <c r="F14" s="147">
        <v>3.53</v>
      </c>
      <c r="G14" s="147">
        <v>3.27</v>
      </c>
      <c r="H14" s="147">
        <v>4.33</v>
      </c>
      <c r="I14" s="147">
        <v>4.54</v>
      </c>
      <c r="J14" s="147">
        <v>2.89</v>
      </c>
      <c r="K14" s="147">
        <v>3.15</v>
      </c>
      <c r="L14" s="147">
        <v>2.65</v>
      </c>
      <c r="M14" s="147">
        <v>2.41</v>
      </c>
      <c r="N14" s="147">
        <v>2.14</v>
      </c>
      <c r="O14" s="147">
        <v>3.85</v>
      </c>
      <c r="P14" s="147">
        <v>5.92</v>
      </c>
      <c r="Q14" s="147">
        <v>6.2</v>
      </c>
      <c r="R14" s="147">
        <v>15.4</v>
      </c>
      <c r="S14" s="147">
        <v>11.1</v>
      </c>
      <c r="T14" s="147">
        <v>3.33</v>
      </c>
      <c r="U14" s="147">
        <v>3.43</v>
      </c>
      <c r="V14" s="147">
        <v>3.24</v>
      </c>
      <c r="W14" s="147">
        <v>3.27</v>
      </c>
      <c r="X14" s="147">
        <v>4.07</v>
      </c>
      <c r="Y14" s="149">
        <v>4.13</v>
      </c>
      <c r="Z14" s="150">
        <v>3.16</v>
      </c>
      <c r="AA14" s="151">
        <v>3.33</v>
      </c>
      <c r="AB14" s="147">
        <v>4.67</v>
      </c>
      <c r="AC14" s="151">
        <v>3.36</v>
      </c>
      <c r="AD14" s="147">
        <v>3.12</v>
      </c>
      <c r="AE14" s="151">
        <v>4.8</v>
      </c>
      <c r="AF14" s="147">
        <v>3.11</v>
      </c>
      <c r="AG14" s="151">
        <v>3.42</v>
      </c>
      <c r="AH14" s="147">
        <v>4.95</v>
      </c>
      <c r="AI14" s="151">
        <v>3.33</v>
      </c>
      <c r="AJ14" s="147">
        <v>3.67</v>
      </c>
      <c r="AK14" s="153">
        <v>3.78</v>
      </c>
    </row>
    <row r="15" spans="1:37">
      <c r="A15" s="67" t="s">
        <v>314</v>
      </c>
      <c r="B15" s="146">
        <v>1.6</v>
      </c>
      <c r="C15" s="151">
        <v>1.3</v>
      </c>
      <c r="D15" s="148">
        <v>0.7</v>
      </c>
      <c r="E15" s="148">
        <v>1</v>
      </c>
      <c r="F15" s="147">
        <v>2.1</v>
      </c>
      <c r="G15" s="147">
        <v>1.1000000000000001</v>
      </c>
      <c r="H15" s="147">
        <v>2.8</v>
      </c>
      <c r="I15" s="147">
        <v>1.1000000000000001</v>
      </c>
      <c r="J15" s="147">
        <v>1.6</v>
      </c>
      <c r="K15" s="147">
        <v>1.1000000000000001</v>
      </c>
      <c r="L15" s="147">
        <v>1.7</v>
      </c>
      <c r="M15" s="147">
        <v>0.9</v>
      </c>
      <c r="N15" s="147">
        <v>1.9</v>
      </c>
      <c r="O15" s="147">
        <v>1.4</v>
      </c>
      <c r="P15" s="147">
        <v>1.7</v>
      </c>
      <c r="Q15" s="147">
        <v>0.9</v>
      </c>
      <c r="R15" s="147">
        <v>1.2</v>
      </c>
      <c r="S15" s="147">
        <v>1.2</v>
      </c>
      <c r="T15" s="147">
        <v>1.4</v>
      </c>
      <c r="U15" s="147">
        <v>1.2</v>
      </c>
      <c r="V15" s="147">
        <v>1.4</v>
      </c>
      <c r="W15" s="147">
        <v>1</v>
      </c>
      <c r="X15" s="147">
        <v>0.9</v>
      </c>
      <c r="Y15" s="149">
        <v>0.9</v>
      </c>
      <c r="Z15" s="150">
        <v>1.9</v>
      </c>
      <c r="AA15" s="151">
        <v>2</v>
      </c>
      <c r="AB15" s="147">
        <v>1.8</v>
      </c>
      <c r="AC15" s="151">
        <v>1.9</v>
      </c>
      <c r="AD15" s="147">
        <v>2</v>
      </c>
      <c r="AE15" s="151">
        <v>2</v>
      </c>
      <c r="AF15" s="147">
        <v>1.1000000000000001</v>
      </c>
      <c r="AG15" s="151">
        <v>1.7</v>
      </c>
      <c r="AH15" s="147">
        <v>1.9</v>
      </c>
      <c r="AI15" s="151">
        <v>2.1</v>
      </c>
      <c r="AJ15" s="147">
        <v>1.3</v>
      </c>
      <c r="AK15" s="153">
        <v>1.8</v>
      </c>
    </row>
    <row r="16" spans="1:37">
      <c r="A16" s="67" t="s">
        <v>316</v>
      </c>
      <c r="B16" s="146">
        <v>15</v>
      </c>
      <c r="C16" s="151">
        <v>3</v>
      </c>
      <c r="D16" s="148">
        <v>4</v>
      </c>
      <c r="E16" s="148">
        <v>6</v>
      </c>
      <c r="F16" s="147">
        <v>12</v>
      </c>
      <c r="G16" s="147">
        <v>3</v>
      </c>
      <c r="H16" s="155">
        <v>18</v>
      </c>
      <c r="I16" s="155">
        <v>3</v>
      </c>
      <c r="J16" s="155">
        <v>13</v>
      </c>
      <c r="K16" s="155">
        <v>8</v>
      </c>
      <c r="L16" s="147">
        <v>11</v>
      </c>
      <c r="M16" s="147">
        <v>9</v>
      </c>
      <c r="N16" s="147">
        <v>10</v>
      </c>
      <c r="O16" s="147">
        <v>6</v>
      </c>
      <c r="P16" s="147">
        <v>16</v>
      </c>
      <c r="Q16" s="147">
        <v>3</v>
      </c>
      <c r="R16" s="155">
        <v>10</v>
      </c>
      <c r="S16" s="155">
        <v>9</v>
      </c>
      <c r="T16" s="155">
        <v>9</v>
      </c>
      <c r="U16" s="155">
        <v>3</v>
      </c>
      <c r="V16" s="147">
        <v>9</v>
      </c>
      <c r="W16" s="147">
        <v>3</v>
      </c>
      <c r="X16" s="155">
        <v>7</v>
      </c>
      <c r="Y16" s="156">
        <v>5</v>
      </c>
      <c r="Z16" s="157">
        <v>3</v>
      </c>
      <c r="AA16" s="158">
        <v>10</v>
      </c>
      <c r="AB16" s="155">
        <v>3</v>
      </c>
      <c r="AC16" s="158">
        <v>6</v>
      </c>
      <c r="AD16" s="155">
        <v>7</v>
      </c>
      <c r="AE16" s="158">
        <v>9</v>
      </c>
      <c r="AF16" s="155">
        <v>3</v>
      </c>
      <c r="AG16" s="158">
        <v>4</v>
      </c>
      <c r="AH16" s="155">
        <v>3</v>
      </c>
      <c r="AI16" s="158">
        <v>5</v>
      </c>
      <c r="AJ16" s="155">
        <v>3</v>
      </c>
      <c r="AK16" s="159">
        <v>3</v>
      </c>
    </row>
    <row r="17" spans="1:37">
      <c r="A17" s="67" t="s">
        <v>320</v>
      </c>
      <c r="B17" s="146">
        <v>1.2</v>
      </c>
      <c r="C17" s="151">
        <v>1</v>
      </c>
      <c r="D17" s="148">
        <v>0.8</v>
      </c>
      <c r="E17" s="148">
        <v>1.1000000000000001</v>
      </c>
      <c r="F17" s="147">
        <v>1.5</v>
      </c>
      <c r="G17" s="147">
        <v>1.1000000000000001</v>
      </c>
      <c r="H17" s="147">
        <v>1.1000000000000001</v>
      </c>
      <c r="I17" s="147">
        <v>1.2</v>
      </c>
      <c r="J17" s="147">
        <v>1.7</v>
      </c>
      <c r="K17" s="147">
        <v>1</v>
      </c>
      <c r="L17" s="147">
        <v>0.9</v>
      </c>
      <c r="M17" s="147">
        <v>1</v>
      </c>
      <c r="N17" s="147">
        <v>1.2</v>
      </c>
      <c r="O17" s="147">
        <v>0.8</v>
      </c>
      <c r="P17" s="147">
        <v>1.2</v>
      </c>
      <c r="Q17" s="147">
        <v>1.2</v>
      </c>
      <c r="R17" s="147">
        <v>1.3</v>
      </c>
      <c r="S17" s="147">
        <v>1.3</v>
      </c>
      <c r="T17" s="147">
        <v>1.2</v>
      </c>
      <c r="U17" s="147">
        <v>1</v>
      </c>
      <c r="V17" s="147">
        <v>1.1000000000000001</v>
      </c>
      <c r="W17" s="147">
        <v>0.9</v>
      </c>
      <c r="X17" s="147">
        <v>1</v>
      </c>
      <c r="Y17" s="149">
        <v>0.9</v>
      </c>
      <c r="Z17" s="150">
        <v>0.6</v>
      </c>
      <c r="AA17" s="151">
        <v>0.7</v>
      </c>
      <c r="AB17" s="147">
        <v>0.4</v>
      </c>
      <c r="AC17" s="151">
        <v>0.4</v>
      </c>
      <c r="AD17" s="147">
        <v>0.6</v>
      </c>
      <c r="AE17" s="151">
        <v>0.6</v>
      </c>
      <c r="AF17" s="147">
        <v>0.7</v>
      </c>
      <c r="AG17" s="151">
        <v>0.7</v>
      </c>
      <c r="AH17" s="147">
        <v>0.5</v>
      </c>
      <c r="AI17" s="151">
        <v>0.7</v>
      </c>
      <c r="AJ17" s="147">
        <v>0.3</v>
      </c>
      <c r="AK17" s="153">
        <v>0.5</v>
      </c>
    </row>
    <row r="18" spans="1:37">
      <c r="A18" s="67" t="s">
        <v>321</v>
      </c>
      <c r="B18" s="146">
        <v>3.5999999999999997E-2</v>
      </c>
      <c r="C18" s="151">
        <v>1.2E-2</v>
      </c>
      <c r="D18" s="148">
        <v>7.9000000000000001E-2</v>
      </c>
      <c r="E18" s="148">
        <v>1.6E-2</v>
      </c>
      <c r="F18" s="147">
        <v>0.105</v>
      </c>
      <c r="G18" s="147">
        <v>3.1E-2</v>
      </c>
      <c r="H18" s="147">
        <v>0.14599999999999999</v>
      </c>
      <c r="I18" s="147">
        <v>0.19800000000000001</v>
      </c>
      <c r="J18" s="147">
        <v>9.5000000000000001E-2</v>
      </c>
      <c r="K18" s="147">
        <v>2.4E-2</v>
      </c>
      <c r="L18" s="147">
        <v>8.8999999999999996E-2</v>
      </c>
      <c r="M18" s="147">
        <v>1.9E-2</v>
      </c>
      <c r="N18" s="147">
        <v>0.13600000000000001</v>
      </c>
      <c r="O18" s="147">
        <v>6.9000000000000006E-2</v>
      </c>
      <c r="P18" s="147">
        <v>0.186</v>
      </c>
      <c r="Q18" s="147">
        <v>8.5000000000000006E-2</v>
      </c>
      <c r="R18" s="147">
        <v>0.30499999999999999</v>
      </c>
      <c r="S18" s="147">
        <v>0.63400000000000001</v>
      </c>
      <c r="T18" s="147">
        <v>0.13100000000000001</v>
      </c>
      <c r="U18" s="147">
        <v>0.04</v>
      </c>
      <c r="V18" s="147">
        <v>7.0000000000000007E-2</v>
      </c>
      <c r="W18" s="147">
        <v>2.3E-2</v>
      </c>
      <c r="X18" s="147">
        <v>6.5000000000000002E-2</v>
      </c>
      <c r="Y18" s="149">
        <v>2.7E-2</v>
      </c>
      <c r="Z18" s="150">
        <v>1.9E-2</v>
      </c>
      <c r="AA18" s="151">
        <v>6.0000000000000001E-3</v>
      </c>
      <c r="AB18" s="147">
        <v>8.9999999999999993E-3</v>
      </c>
      <c r="AC18" s="151">
        <v>4.0000000000000001E-3</v>
      </c>
      <c r="AD18" s="147">
        <v>7.0000000000000001E-3</v>
      </c>
      <c r="AE18" s="151">
        <v>4.0000000000000001E-3</v>
      </c>
      <c r="AF18" s="147">
        <v>1.4999999999999999E-2</v>
      </c>
      <c r="AG18" s="151">
        <v>8.9999999999999993E-3</v>
      </c>
      <c r="AH18" s="147">
        <v>8.9999999999999993E-3</v>
      </c>
      <c r="AI18" s="151">
        <v>3.0000000000000001E-3</v>
      </c>
      <c r="AJ18" s="147">
        <v>8.9999999999999993E-3</v>
      </c>
      <c r="AK18" s="153">
        <v>5.0000000000000001E-3</v>
      </c>
    </row>
    <row r="19" spans="1:37">
      <c r="A19" s="67" t="s">
        <v>322</v>
      </c>
      <c r="B19" s="160">
        <v>1.1299999999999999</v>
      </c>
      <c r="C19" s="161">
        <v>0.57299999999999995</v>
      </c>
      <c r="D19" s="148">
        <v>1.05</v>
      </c>
      <c r="E19" s="148">
        <v>0.88300000000000001</v>
      </c>
      <c r="F19" s="147">
        <v>1.1659999999999999</v>
      </c>
      <c r="G19" s="147">
        <v>0.88900000000000001</v>
      </c>
      <c r="H19" s="147">
        <v>0.97499999999999998</v>
      </c>
      <c r="I19" s="147">
        <v>1.6359999999999999</v>
      </c>
      <c r="J19" s="147">
        <v>1.2</v>
      </c>
      <c r="K19" s="147">
        <v>0.753</v>
      </c>
      <c r="L19" s="147">
        <v>1.022</v>
      </c>
      <c r="M19" s="147">
        <v>0.80500000000000005</v>
      </c>
      <c r="N19" s="147">
        <v>1.153</v>
      </c>
      <c r="O19" s="147">
        <v>1.054</v>
      </c>
      <c r="P19" s="147">
        <v>1.1040000000000001</v>
      </c>
      <c r="Q19" s="147">
        <v>1.1850000000000001</v>
      </c>
      <c r="R19" s="147">
        <v>1.0820000000000001</v>
      </c>
      <c r="S19" s="147">
        <v>0.93799999999999994</v>
      </c>
      <c r="T19" s="147">
        <v>1.181</v>
      </c>
      <c r="U19" s="147">
        <v>0.97199999999999998</v>
      </c>
      <c r="V19" s="147">
        <v>1.105</v>
      </c>
      <c r="W19" s="147">
        <v>0.77</v>
      </c>
      <c r="X19" s="147">
        <v>0.996</v>
      </c>
      <c r="Y19" s="149">
        <v>0.83599999999999997</v>
      </c>
      <c r="Z19" s="150">
        <v>1.0069999999999999</v>
      </c>
      <c r="AA19" s="151">
        <v>0.97199999999999998</v>
      </c>
      <c r="AB19" s="147">
        <v>0.98099999999999998</v>
      </c>
      <c r="AC19" s="151">
        <v>0.95699999999999996</v>
      </c>
      <c r="AD19" s="147">
        <v>0.96899999999999997</v>
      </c>
      <c r="AE19" s="151">
        <v>0.94</v>
      </c>
      <c r="AF19" s="147">
        <v>0.96899999999999997</v>
      </c>
      <c r="AG19" s="151">
        <v>0.96799999999999997</v>
      </c>
      <c r="AH19" s="147">
        <v>0.99199999999999999</v>
      </c>
      <c r="AI19" s="151">
        <v>0.97099999999999997</v>
      </c>
      <c r="AJ19" s="147">
        <v>0.97699999999999998</v>
      </c>
      <c r="AK19" s="153">
        <v>0.96599999999999997</v>
      </c>
    </row>
    <row r="20" spans="1:37">
      <c r="A20" s="78" t="s">
        <v>323</v>
      </c>
      <c r="B20" s="146">
        <v>2.37</v>
      </c>
      <c r="C20" s="151">
        <v>1.58</v>
      </c>
      <c r="D20" s="148">
        <v>1.93</v>
      </c>
      <c r="E20" s="148">
        <v>2</v>
      </c>
      <c r="F20" s="147">
        <v>2.77</v>
      </c>
      <c r="G20" s="147">
        <v>2.02</v>
      </c>
      <c r="H20" s="147">
        <v>2.2200000000000002</v>
      </c>
      <c r="I20" s="147">
        <v>3.04</v>
      </c>
      <c r="J20" s="147">
        <v>3</v>
      </c>
      <c r="K20" s="147">
        <v>1.77</v>
      </c>
      <c r="L20" s="147">
        <v>2.0099999999999998</v>
      </c>
      <c r="M20" s="147">
        <v>1.83</v>
      </c>
      <c r="N20" s="147">
        <v>2.4900000000000002</v>
      </c>
      <c r="O20" s="147">
        <v>1.92</v>
      </c>
      <c r="P20" s="147">
        <v>2.4900000000000002</v>
      </c>
      <c r="Q20" s="147">
        <v>2.4700000000000002</v>
      </c>
      <c r="R20" s="147">
        <v>2.68</v>
      </c>
      <c r="S20" s="147">
        <v>2.87</v>
      </c>
      <c r="T20" s="147">
        <v>2.5099999999999998</v>
      </c>
      <c r="U20" s="147">
        <v>2.0099999999999998</v>
      </c>
      <c r="V20" s="147">
        <v>2.27</v>
      </c>
      <c r="W20" s="147">
        <v>1.69</v>
      </c>
      <c r="X20" s="147">
        <v>2.0699999999999998</v>
      </c>
      <c r="Y20" s="149">
        <v>1.77</v>
      </c>
      <c r="Z20" s="150">
        <v>1.63</v>
      </c>
      <c r="AA20" s="151">
        <v>1.68</v>
      </c>
      <c r="AB20" s="147">
        <v>1.39</v>
      </c>
      <c r="AC20" s="151">
        <v>1.36</v>
      </c>
      <c r="AD20" s="147">
        <v>1.58</v>
      </c>
      <c r="AE20" s="151">
        <v>1.54</v>
      </c>
      <c r="AF20" s="147">
        <v>1.68</v>
      </c>
      <c r="AG20" s="151">
        <v>1.68</v>
      </c>
      <c r="AH20" s="147">
        <v>1.5</v>
      </c>
      <c r="AI20" s="151">
        <v>1.67</v>
      </c>
      <c r="AJ20" s="147">
        <v>1.29</v>
      </c>
      <c r="AK20" s="153">
        <v>1.48</v>
      </c>
    </row>
    <row r="21" spans="1:37">
      <c r="A21" s="67" t="s">
        <v>324</v>
      </c>
      <c r="B21" s="146">
        <v>7.96</v>
      </c>
      <c r="C21" s="151">
        <v>7.95</v>
      </c>
      <c r="D21" s="162">
        <v>6.84</v>
      </c>
      <c r="E21" s="162">
        <v>7.81</v>
      </c>
      <c r="F21" s="147">
        <v>6.31</v>
      </c>
      <c r="G21" s="147">
        <v>7.9</v>
      </c>
      <c r="H21" s="117">
        <v>7.57</v>
      </c>
      <c r="I21" s="117">
        <v>7.12</v>
      </c>
      <c r="J21" s="117">
        <v>7.45</v>
      </c>
      <c r="K21" s="117">
        <v>7.29</v>
      </c>
      <c r="L21" s="147">
        <v>6.49</v>
      </c>
      <c r="M21" s="147">
        <v>7.26</v>
      </c>
      <c r="N21" s="147">
        <v>7.7</v>
      </c>
      <c r="O21" s="147">
        <v>8.3000000000000007</v>
      </c>
      <c r="P21" s="147">
        <v>8.1300000000000008</v>
      </c>
      <c r="Q21" s="147">
        <v>8.56</v>
      </c>
      <c r="R21" s="117">
        <v>8.2200000000000006</v>
      </c>
      <c r="S21" s="117">
        <v>7.95</v>
      </c>
      <c r="T21" s="117">
        <v>7.62</v>
      </c>
      <c r="U21" s="117">
        <v>7.32</v>
      </c>
      <c r="V21" s="147">
        <v>7.02</v>
      </c>
      <c r="W21" s="147">
        <v>7.96</v>
      </c>
      <c r="X21" s="117">
        <v>6.74</v>
      </c>
      <c r="Y21" s="118">
        <v>7.36</v>
      </c>
      <c r="Z21" s="150">
        <v>7.61</v>
      </c>
      <c r="AA21" s="151">
        <v>7.07</v>
      </c>
      <c r="AB21" s="147">
        <v>7.6</v>
      </c>
      <c r="AC21" s="151">
        <v>7.18</v>
      </c>
      <c r="AD21" s="147">
        <v>7.61</v>
      </c>
      <c r="AE21" s="151">
        <v>7.2</v>
      </c>
      <c r="AF21" s="147">
        <v>7.26</v>
      </c>
      <c r="AG21" s="151">
        <v>7.13</v>
      </c>
      <c r="AH21" s="147">
        <v>7.12</v>
      </c>
      <c r="AI21" s="151">
        <v>7.1</v>
      </c>
      <c r="AJ21" s="147">
        <v>6.2</v>
      </c>
      <c r="AK21" s="153">
        <v>7.26</v>
      </c>
    </row>
    <row r="22" spans="1:37">
      <c r="A22" s="67" t="s">
        <v>325</v>
      </c>
      <c r="B22" s="150" t="s">
        <v>367</v>
      </c>
      <c r="C22" s="147" t="s">
        <v>326</v>
      </c>
      <c r="D22" s="147" t="s">
        <v>367</v>
      </c>
      <c r="E22" s="147" t="s">
        <v>326</v>
      </c>
      <c r="F22" s="147" t="s">
        <v>367</v>
      </c>
      <c r="G22" s="147" t="s">
        <v>326</v>
      </c>
      <c r="H22" s="147" t="s">
        <v>367</v>
      </c>
      <c r="I22" s="147" t="s">
        <v>326</v>
      </c>
      <c r="J22" s="147" t="s">
        <v>367</v>
      </c>
      <c r="K22" s="147" t="s">
        <v>326</v>
      </c>
      <c r="L22" s="147" t="s">
        <v>367</v>
      </c>
      <c r="M22" s="147" t="s">
        <v>326</v>
      </c>
      <c r="N22" s="147" t="s">
        <v>367</v>
      </c>
      <c r="O22" s="147" t="s">
        <v>326</v>
      </c>
      <c r="P22" s="147" t="s">
        <v>367</v>
      </c>
      <c r="Q22" s="147" t="s">
        <v>326</v>
      </c>
      <c r="R22" s="147" t="s">
        <v>367</v>
      </c>
      <c r="S22" s="147" t="s">
        <v>326</v>
      </c>
      <c r="T22" s="147" t="s">
        <v>367</v>
      </c>
      <c r="U22" s="147" t="s">
        <v>326</v>
      </c>
      <c r="V22" s="147" t="s">
        <v>367</v>
      </c>
      <c r="W22" s="147" t="s">
        <v>326</v>
      </c>
      <c r="X22" s="147" t="s">
        <v>367</v>
      </c>
      <c r="Y22" s="149" t="s">
        <v>326</v>
      </c>
      <c r="Z22" s="150" t="s">
        <v>367</v>
      </c>
      <c r="AA22" s="151" t="s">
        <v>326</v>
      </c>
      <c r="AB22" s="147" t="s">
        <v>367</v>
      </c>
      <c r="AC22" s="151" t="s">
        <v>326</v>
      </c>
      <c r="AD22" s="147" t="s">
        <v>367</v>
      </c>
      <c r="AE22" s="151" t="s">
        <v>326</v>
      </c>
      <c r="AF22" s="147" t="s">
        <v>367</v>
      </c>
      <c r="AG22" s="151" t="s">
        <v>326</v>
      </c>
      <c r="AH22" s="147" t="s">
        <v>367</v>
      </c>
      <c r="AI22" s="151" t="s">
        <v>326</v>
      </c>
      <c r="AJ22" s="147" t="s">
        <v>367</v>
      </c>
      <c r="AK22" s="153" t="s">
        <v>326</v>
      </c>
    </row>
    <row r="23" spans="1:37">
      <c r="A23" s="67" t="s">
        <v>327</v>
      </c>
      <c r="B23" s="146">
        <v>7.92</v>
      </c>
      <c r="C23" s="151">
        <v>6.97</v>
      </c>
      <c r="D23" s="148">
        <v>6.87</v>
      </c>
      <c r="E23" s="148">
        <v>6.99</v>
      </c>
      <c r="F23" s="147">
        <v>6.89</v>
      </c>
      <c r="G23" s="147">
        <v>6.64</v>
      </c>
      <c r="H23" s="163">
        <v>7.02</v>
      </c>
      <c r="I23" s="163">
        <v>6.61</v>
      </c>
      <c r="J23" s="163">
        <v>7.08</v>
      </c>
      <c r="K23" s="163">
        <v>6.46</v>
      </c>
      <c r="L23" s="147">
        <v>6.8</v>
      </c>
      <c r="M23" s="147">
        <v>6.39</v>
      </c>
      <c r="N23" s="147">
        <v>6.35</v>
      </c>
      <c r="O23" s="147">
        <v>6.49</v>
      </c>
      <c r="P23" s="147">
        <v>6.98</v>
      </c>
      <c r="Q23" s="147">
        <v>6.64</v>
      </c>
      <c r="R23" s="163">
        <v>6.97</v>
      </c>
      <c r="S23" s="163">
        <v>6.78</v>
      </c>
      <c r="T23" s="163">
        <v>6.62</v>
      </c>
      <c r="U23" s="163">
        <v>6.29</v>
      </c>
      <c r="V23" s="147">
        <v>6.89</v>
      </c>
      <c r="W23" s="147">
        <v>6.69</v>
      </c>
      <c r="X23" s="163">
        <v>7.02</v>
      </c>
      <c r="Y23" s="164">
        <v>6.86</v>
      </c>
      <c r="Z23" s="165">
        <v>6.12</v>
      </c>
      <c r="AA23" s="166">
        <v>6.15</v>
      </c>
      <c r="AB23" s="163">
        <v>6.96</v>
      </c>
      <c r="AC23" s="166">
        <v>6.89</v>
      </c>
      <c r="AD23" s="163">
        <v>6.28</v>
      </c>
      <c r="AE23" s="166">
        <v>6.55</v>
      </c>
      <c r="AF23" s="163">
        <v>6.61</v>
      </c>
      <c r="AG23" s="166">
        <v>6.44</v>
      </c>
      <c r="AH23" s="163">
        <v>7.06</v>
      </c>
      <c r="AI23" s="166">
        <v>6.43</v>
      </c>
      <c r="AJ23" s="163">
        <v>6.86</v>
      </c>
      <c r="AK23" s="167">
        <v>6.7</v>
      </c>
    </row>
    <row r="24" spans="1:37">
      <c r="A24" s="67" t="s">
        <v>328</v>
      </c>
      <c r="B24" s="150">
        <v>2E-3</v>
      </c>
      <c r="C24" s="147">
        <v>0.01</v>
      </c>
      <c r="D24" s="151">
        <v>3.7999999999999999E-2</v>
      </c>
      <c r="E24" s="151">
        <v>4.7E-2</v>
      </c>
      <c r="F24" s="147">
        <v>1.2999999999999999E-2</v>
      </c>
      <c r="G24" s="147">
        <v>2.9000000000000001E-2</v>
      </c>
      <c r="H24" s="151">
        <v>0.215</v>
      </c>
      <c r="I24" s="151">
        <v>7.6999999999999999E-2</v>
      </c>
      <c r="J24" s="151">
        <v>0.17199999999999999</v>
      </c>
      <c r="K24" s="151">
        <v>5.5E-2</v>
      </c>
      <c r="L24" s="151">
        <v>3.9E-2</v>
      </c>
      <c r="M24" s="147">
        <v>2.5999999999999999E-2</v>
      </c>
      <c r="N24" s="147">
        <v>0.111</v>
      </c>
      <c r="O24" s="147">
        <v>0.121</v>
      </c>
      <c r="P24" s="147">
        <v>1.0999999999999999E-2</v>
      </c>
      <c r="Q24" s="147">
        <v>1.9E-2</v>
      </c>
      <c r="R24" s="147">
        <v>0.77700000000000002</v>
      </c>
      <c r="S24" s="147">
        <v>3.7999999999999999E-2</v>
      </c>
      <c r="T24" s="147">
        <v>0.02</v>
      </c>
      <c r="U24" s="147">
        <v>0.03</v>
      </c>
      <c r="V24" s="147">
        <v>2.7E-2</v>
      </c>
      <c r="W24" s="147">
        <v>4.2000000000000003E-2</v>
      </c>
      <c r="X24" s="147">
        <v>0.06</v>
      </c>
      <c r="Y24" s="149">
        <v>7.6999999999999999E-2</v>
      </c>
      <c r="Z24" s="150">
        <v>0.02</v>
      </c>
      <c r="AA24" s="151">
        <v>3.0000000000000001E-3</v>
      </c>
      <c r="AB24" s="147">
        <v>1.9E-2</v>
      </c>
      <c r="AC24" s="151">
        <v>1.4999999999999999E-2</v>
      </c>
      <c r="AD24" s="147">
        <v>1.7000000000000001E-2</v>
      </c>
      <c r="AE24" s="151">
        <v>0.01</v>
      </c>
      <c r="AF24" s="147">
        <v>1.7000000000000001E-2</v>
      </c>
      <c r="AG24" s="151">
        <v>1.4999999999999999E-2</v>
      </c>
      <c r="AH24" s="147">
        <v>0.01</v>
      </c>
      <c r="AI24" s="151">
        <v>8.9999999999999993E-3</v>
      </c>
      <c r="AJ24" s="147">
        <v>1.0999999999999999E-2</v>
      </c>
      <c r="AK24" s="153">
        <v>2E-3</v>
      </c>
    </row>
    <row r="25" spans="1:37">
      <c r="A25" s="67" t="s">
        <v>329</v>
      </c>
      <c r="B25" s="150">
        <v>2E-3</v>
      </c>
      <c r="C25" s="147">
        <v>8.0000000000000002E-3</v>
      </c>
      <c r="D25" s="151">
        <v>2.9000000000000001E-2</v>
      </c>
      <c r="E25" s="151">
        <v>0.01</v>
      </c>
      <c r="F25" s="147">
        <v>8.9999999999999993E-3</v>
      </c>
      <c r="G25" s="147">
        <v>8.0000000000000002E-3</v>
      </c>
      <c r="H25" s="151">
        <v>0.19800000000000001</v>
      </c>
      <c r="I25" s="151">
        <v>0.01</v>
      </c>
      <c r="J25" s="151">
        <v>0.122</v>
      </c>
      <c r="K25" s="151">
        <v>1.4999999999999999E-2</v>
      </c>
      <c r="L25" s="151">
        <v>2.7E-2</v>
      </c>
      <c r="M25" s="147">
        <v>8.9999999999999993E-3</v>
      </c>
      <c r="N25" s="147">
        <v>0.10299999999999999</v>
      </c>
      <c r="O25" s="147">
        <v>0.112</v>
      </c>
      <c r="P25" s="147">
        <v>6.0000000000000001E-3</v>
      </c>
      <c r="Q25" s="147">
        <v>2E-3</v>
      </c>
      <c r="R25" s="147">
        <v>0.56799999999999995</v>
      </c>
      <c r="S25" s="147">
        <v>8.9999999999999993E-3</v>
      </c>
      <c r="T25" s="147">
        <v>1.4999999999999999E-2</v>
      </c>
      <c r="U25" s="147">
        <v>1.2E-2</v>
      </c>
      <c r="V25" s="147">
        <v>2.1000000000000001E-2</v>
      </c>
      <c r="W25" s="147">
        <v>2.3E-2</v>
      </c>
      <c r="X25" s="147">
        <v>4.9000000000000002E-2</v>
      </c>
      <c r="Y25" s="149">
        <v>1.2999999999999999E-2</v>
      </c>
      <c r="Z25" s="150">
        <v>3.0000000000000001E-3</v>
      </c>
      <c r="AA25" s="151" t="s">
        <v>330</v>
      </c>
      <c r="AB25" s="147">
        <v>5.0000000000000001E-3</v>
      </c>
      <c r="AC25" s="151">
        <v>4.0000000000000001E-3</v>
      </c>
      <c r="AD25" s="147">
        <v>2E-3</v>
      </c>
      <c r="AE25" s="151">
        <v>2E-3</v>
      </c>
      <c r="AF25" s="147">
        <v>2E-3</v>
      </c>
      <c r="AG25" s="151">
        <v>2E-3</v>
      </c>
      <c r="AH25" s="147">
        <v>2E-3</v>
      </c>
      <c r="AI25" s="151">
        <v>2E-3</v>
      </c>
      <c r="AJ25" s="147">
        <v>2E-3</v>
      </c>
      <c r="AK25" s="153">
        <v>2E-3</v>
      </c>
    </row>
    <row r="26" spans="1:37">
      <c r="A26" s="78" t="s">
        <v>331</v>
      </c>
      <c r="B26" s="146">
        <v>7</v>
      </c>
      <c r="C26" s="151">
        <v>6</v>
      </c>
      <c r="D26" s="148">
        <v>88</v>
      </c>
      <c r="E26" s="148">
        <v>80</v>
      </c>
      <c r="F26" s="147">
        <v>88</v>
      </c>
      <c r="G26" s="147">
        <v>75</v>
      </c>
      <c r="H26" s="151">
        <v>83</v>
      </c>
      <c r="I26" s="151">
        <v>71</v>
      </c>
      <c r="J26" s="151">
        <v>89</v>
      </c>
      <c r="K26" s="151">
        <v>80</v>
      </c>
      <c r="L26" s="151">
        <v>84</v>
      </c>
      <c r="M26" s="147">
        <v>78</v>
      </c>
      <c r="N26" s="147">
        <v>62</v>
      </c>
      <c r="O26" s="147">
        <v>69</v>
      </c>
      <c r="P26" s="147">
        <v>96</v>
      </c>
      <c r="Q26" s="147">
        <v>92</v>
      </c>
      <c r="R26" s="155">
        <v>106</v>
      </c>
      <c r="S26" s="155">
        <v>93</v>
      </c>
      <c r="T26" s="155">
        <v>90</v>
      </c>
      <c r="U26" s="155">
        <v>82</v>
      </c>
      <c r="V26" s="147">
        <v>86</v>
      </c>
      <c r="W26" s="147">
        <v>76</v>
      </c>
      <c r="X26" s="155">
        <v>84</v>
      </c>
      <c r="Y26" s="156">
        <v>70</v>
      </c>
      <c r="Z26" s="157">
        <v>17</v>
      </c>
      <c r="AA26" s="158">
        <v>14.3</v>
      </c>
      <c r="AB26" s="155">
        <v>19</v>
      </c>
      <c r="AC26" s="158">
        <v>15.95</v>
      </c>
      <c r="AD26" s="155">
        <v>18</v>
      </c>
      <c r="AE26" s="158">
        <v>13.75</v>
      </c>
      <c r="AF26" s="155">
        <v>16</v>
      </c>
      <c r="AG26" s="158">
        <v>17.87</v>
      </c>
      <c r="AH26" s="155">
        <v>17</v>
      </c>
      <c r="AI26" s="158">
        <v>16.77</v>
      </c>
      <c r="AJ26" s="155">
        <v>18</v>
      </c>
      <c r="AK26" s="159">
        <v>14.19</v>
      </c>
    </row>
    <row r="27" spans="1:37">
      <c r="A27" s="67" t="s">
        <v>332</v>
      </c>
      <c r="B27" s="146">
        <v>22</v>
      </c>
      <c r="C27" s="151">
        <v>16</v>
      </c>
      <c r="D27" s="148">
        <v>92</v>
      </c>
      <c r="E27" s="148">
        <v>88</v>
      </c>
      <c r="F27" s="147">
        <v>92</v>
      </c>
      <c r="G27" s="147">
        <v>81</v>
      </c>
      <c r="H27" s="151">
        <v>86</v>
      </c>
      <c r="I27" s="151">
        <v>80</v>
      </c>
      <c r="J27" s="151">
        <v>92</v>
      </c>
      <c r="K27" s="151">
        <v>85</v>
      </c>
      <c r="L27" s="151">
        <v>87</v>
      </c>
      <c r="M27" s="147">
        <v>83</v>
      </c>
      <c r="N27" s="147">
        <v>64</v>
      </c>
      <c r="O27" s="147">
        <v>73</v>
      </c>
      <c r="P27" s="147">
        <v>99</v>
      </c>
      <c r="Q27" s="147">
        <v>100</v>
      </c>
      <c r="R27" s="155">
        <v>110</v>
      </c>
      <c r="S27" s="155">
        <v>100</v>
      </c>
      <c r="T27" s="155">
        <v>92</v>
      </c>
      <c r="U27" s="155">
        <v>90</v>
      </c>
      <c r="V27" s="147">
        <v>89</v>
      </c>
      <c r="W27" s="147">
        <v>90</v>
      </c>
      <c r="X27" s="155">
        <v>87</v>
      </c>
      <c r="Y27" s="156">
        <v>74</v>
      </c>
      <c r="Z27" s="157">
        <v>24</v>
      </c>
      <c r="AA27" s="158">
        <v>16</v>
      </c>
      <c r="AB27" s="155">
        <v>27</v>
      </c>
      <c r="AC27" s="158">
        <v>21</v>
      </c>
      <c r="AD27" s="155">
        <v>22</v>
      </c>
      <c r="AE27" s="158">
        <v>16</v>
      </c>
      <c r="AF27" s="155">
        <v>34</v>
      </c>
      <c r="AG27" s="158">
        <v>30</v>
      </c>
      <c r="AH27" s="155">
        <v>21</v>
      </c>
      <c r="AI27" s="158">
        <v>20</v>
      </c>
      <c r="AJ27" s="155">
        <v>19</v>
      </c>
      <c r="AK27" s="159">
        <v>16</v>
      </c>
    </row>
    <row r="28" spans="1:37">
      <c r="A28" s="67" t="s">
        <v>334</v>
      </c>
      <c r="B28" s="168">
        <v>18</v>
      </c>
      <c r="C28" s="169">
        <v>20</v>
      </c>
      <c r="D28" s="170">
        <v>45</v>
      </c>
      <c r="E28" s="170">
        <v>45</v>
      </c>
      <c r="F28" s="147">
        <v>18</v>
      </c>
      <c r="G28" s="147">
        <v>68</v>
      </c>
      <c r="H28" s="151">
        <v>9200</v>
      </c>
      <c r="I28" s="151">
        <v>16000</v>
      </c>
      <c r="J28" s="151">
        <v>45</v>
      </c>
      <c r="K28" s="151">
        <v>45</v>
      </c>
      <c r="L28" s="151">
        <v>5400</v>
      </c>
      <c r="M28" s="147">
        <v>18</v>
      </c>
      <c r="N28" s="147">
        <v>460</v>
      </c>
      <c r="O28" s="147">
        <v>170</v>
      </c>
      <c r="P28" s="170">
        <v>2800</v>
      </c>
      <c r="Q28" s="170">
        <v>3500</v>
      </c>
      <c r="R28" s="170">
        <v>16000</v>
      </c>
      <c r="S28" s="170">
        <v>5400</v>
      </c>
      <c r="T28" s="170">
        <v>20</v>
      </c>
      <c r="U28" s="170">
        <v>18</v>
      </c>
      <c r="V28" s="147">
        <v>18</v>
      </c>
      <c r="W28" s="147">
        <v>18</v>
      </c>
      <c r="X28" s="170">
        <v>220</v>
      </c>
      <c r="Y28" s="171">
        <v>18</v>
      </c>
      <c r="Z28" s="172">
        <v>18</v>
      </c>
      <c r="AA28" s="169">
        <v>330</v>
      </c>
      <c r="AB28" s="170">
        <v>18</v>
      </c>
      <c r="AC28" s="169">
        <v>20</v>
      </c>
      <c r="AD28" s="170">
        <v>18</v>
      </c>
      <c r="AE28" s="158">
        <v>78</v>
      </c>
      <c r="AF28" s="170">
        <v>18</v>
      </c>
      <c r="AG28" s="169">
        <v>20</v>
      </c>
      <c r="AH28" s="170">
        <v>78</v>
      </c>
      <c r="AI28" s="169">
        <v>330</v>
      </c>
      <c r="AJ28" s="170">
        <v>20</v>
      </c>
      <c r="AK28" s="173">
        <v>45</v>
      </c>
    </row>
    <row r="29" spans="1:37">
      <c r="A29" s="67" t="s">
        <v>335</v>
      </c>
      <c r="B29" s="168">
        <v>18</v>
      </c>
      <c r="C29" s="169">
        <v>18</v>
      </c>
      <c r="D29" s="170">
        <v>18</v>
      </c>
      <c r="E29" s="170">
        <v>45</v>
      </c>
      <c r="F29" s="147">
        <v>18</v>
      </c>
      <c r="G29" s="147">
        <v>45</v>
      </c>
      <c r="H29" s="170">
        <v>1400</v>
      </c>
      <c r="I29" s="170">
        <v>2800</v>
      </c>
      <c r="J29" s="174">
        <v>20</v>
      </c>
      <c r="K29" s="174">
        <v>18</v>
      </c>
      <c r="L29" s="147">
        <v>18</v>
      </c>
      <c r="M29" s="147">
        <v>18</v>
      </c>
      <c r="N29" s="147">
        <v>20</v>
      </c>
      <c r="O29" s="147">
        <v>78</v>
      </c>
      <c r="P29" s="147">
        <v>20</v>
      </c>
      <c r="Q29" s="147">
        <v>170</v>
      </c>
      <c r="R29" s="170">
        <v>2800</v>
      </c>
      <c r="S29" s="170">
        <v>220</v>
      </c>
      <c r="T29" s="170">
        <v>18</v>
      </c>
      <c r="U29" s="170">
        <v>18</v>
      </c>
      <c r="V29" s="147">
        <v>18</v>
      </c>
      <c r="W29" s="147">
        <v>18</v>
      </c>
      <c r="X29" s="170">
        <v>78</v>
      </c>
      <c r="Y29" s="171">
        <v>18</v>
      </c>
      <c r="Z29" s="172">
        <v>18</v>
      </c>
      <c r="AA29" s="169">
        <v>18</v>
      </c>
      <c r="AB29" s="170">
        <v>18</v>
      </c>
      <c r="AC29" s="169">
        <v>18</v>
      </c>
      <c r="AD29" s="170">
        <v>18</v>
      </c>
      <c r="AE29" s="169">
        <v>18</v>
      </c>
      <c r="AF29" s="170">
        <v>18</v>
      </c>
      <c r="AG29" s="169">
        <v>18</v>
      </c>
      <c r="AH29" s="170">
        <v>18</v>
      </c>
      <c r="AI29" s="169">
        <v>18</v>
      </c>
      <c r="AJ29" s="170">
        <v>18</v>
      </c>
      <c r="AK29" s="173">
        <v>18</v>
      </c>
    </row>
    <row r="30" spans="1:37">
      <c r="A30" s="67" t="s">
        <v>368</v>
      </c>
      <c r="B30" s="146" t="s">
        <v>369</v>
      </c>
      <c r="C30" s="151" t="s">
        <v>369</v>
      </c>
      <c r="D30" s="148">
        <v>1.28</v>
      </c>
      <c r="E30" s="148">
        <v>1.9</v>
      </c>
      <c r="F30" s="147">
        <v>1.18</v>
      </c>
      <c r="G30" s="147">
        <v>1.6</v>
      </c>
      <c r="H30" s="147">
        <v>0.5</v>
      </c>
      <c r="I30" s="147">
        <v>0.75</v>
      </c>
      <c r="J30" s="147">
        <v>1.0900000000000001</v>
      </c>
      <c r="K30" s="147">
        <v>1.8</v>
      </c>
      <c r="L30" s="147">
        <v>1.08</v>
      </c>
      <c r="M30" s="147">
        <v>1.1499999999999999</v>
      </c>
      <c r="N30" s="147">
        <v>0.8</v>
      </c>
      <c r="O30" s="147">
        <v>1</v>
      </c>
      <c r="P30" s="147">
        <v>1</v>
      </c>
      <c r="Q30" s="147">
        <v>1.6</v>
      </c>
      <c r="R30" s="147">
        <v>0.59</v>
      </c>
      <c r="S30" s="147">
        <v>0.45</v>
      </c>
      <c r="T30" s="147">
        <v>1.1000000000000001</v>
      </c>
      <c r="U30" s="147">
        <v>1.7</v>
      </c>
      <c r="V30" s="147">
        <v>0.99</v>
      </c>
      <c r="W30" s="147">
        <v>1.6</v>
      </c>
      <c r="X30" s="117">
        <v>0.9</v>
      </c>
      <c r="Y30" s="149">
        <v>1.35</v>
      </c>
      <c r="Z30" s="150">
        <v>1.7</v>
      </c>
      <c r="AA30" s="151">
        <v>1.3</v>
      </c>
      <c r="AB30" s="147">
        <v>1.2</v>
      </c>
      <c r="AC30" s="151">
        <v>0.8</v>
      </c>
      <c r="AD30" s="147">
        <v>1.5</v>
      </c>
      <c r="AE30" s="151">
        <v>0.9</v>
      </c>
      <c r="AF30" s="147">
        <v>1.2</v>
      </c>
      <c r="AG30" s="151">
        <v>0.85</v>
      </c>
      <c r="AH30" s="147">
        <v>1.1499999999999999</v>
      </c>
      <c r="AI30" s="151">
        <v>0.8</v>
      </c>
      <c r="AJ30" s="147">
        <v>1</v>
      </c>
      <c r="AK30" s="153">
        <v>0.85</v>
      </c>
    </row>
    <row r="31" spans="1:37">
      <c r="A31" s="67" t="s">
        <v>370</v>
      </c>
      <c r="B31" s="146" t="s">
        <v>369</v>
      </c>
      <c r="C31" s="151" t="s">
        <v>369</v>
      </c>
      <c r="D31" s="148">
        <v>3.84</v>
      </c>
      <c r="E31" s="148">
        <v>5.7</v>
      </c>
      <c r="F31" s="147">
        <v>3.54</v>
      </c>
      <c r="G31" s="147">
        <v>4.8</v>
      </c>
      <c r="H31" s="147">
        <v>1.5</v>
      </c>
      <c r="I31" s="147">
        <v>2.25</v>
      </c>
      <c r="J31" s="147">
        <v>3.27</v>
      </c>
      <c r="K31" s="147">
        <v>5.4</v>
      </c>
      <c r="L31" s="147">
        <v>3.24</v>
      </c>
      <c r="M31" s="147">
        <v>3.45</v>
      </c>
      <c r="N31" s="147">
        <v>2.4</v>
      </c>
      <c r="O31" s="147">
        <v>3</v>
      </c>
      <c r="P31" s="147">
        <v>3</v>
      </c>
      <c r="Q31" s="147">
        <v>4.8</v>
      </c>
      <c r="R31" s="148">
        <v>1.77</v>
      </c>
      <c r="S31" s="148">
        <v>1.35</v>
      </c>
      <c r="T31" s="147">
        <v>3.3</v>
      </c>
      <c r="U31" s="147">
        <v>5.0999999999999996</v>
      </c>
      <c r="V31" s="147">
        <v>2.97</v>
      </c>
      <c r="W31" s="147">
        <v>4.8</v>
      </c>
      <c r="X31" s="117">
        <v>2.7</v>
      </c>
      <c r="Y31" s="149">
        <v>4.05</v>
      </c>
      <c r="Z31" s="150">
        <v>5.0999999999999996</v>
      </c>
      <c r="AA31" s="151">
        <v>3.9</v>
      </c>
      <c r="AB31" s="147">
        <v>3.6</v>
      </c>
      <c r="AC31" s="151">
        <v>2.4</v>
      </c>
      <c r="AD31" s="147">
        <v>4.5</v>
      </c>
      <c r="AE31" s="151">
        <v>2.7</v>
      </c>
      <c r="AF31" s="147">
        <v>3.6</v>
      </c>
      <c r="AG31" s="151">
        <v>2.5499999999999998</v>
      </c>
      <c r="AH31" s="147">
        <v>3.45</v>
      </c>
      <c r="AI31" s="151">
        <v>2.4</v>
      </c>
      <c r="AJ31" s="147">
        <v>3</v>
      </c>
      <c r="AK31" s="153">
        <v>2.5499999999999998</v>
      </c>
    </row>
    <row r="32" spans="1:37">
      <c r="A32" s="67" t="s">
        <v>371</v>
      </c>
      <c r="B32" s="146">
        <v>5</v>
      </c>
      <c r="C32" s="151" t="s">
        <v>369</v>
      </c>
      <c r="D32" s="162">
        <v>30</v>
      </c>
      <c r="E32" s="162">
        <v>32</v>
      </c>
      <c r="F32" s="147">
        <v>8</v>
      </c>
      <c r="G32" s="147">
        <v>8</v>
      </c>
      <c r="H32" s="117">
        <v>4</v>
      </c>
      <c r="I32" s="117">
        <v>4</v>
      </c>
      <c r="J32" s="117">
        <v>4</v>
      </c>
      <c r="K32" s="117">
        <v>4</v>
      </c>
      <c r="L32" s="147">
        <v>6</v>
      </c>
      <c r="M32" s="147">
        <v>6</v>
      </c>
      <c r="N32" s="147">
        <v>7</v>
      </c>
      <c r="O32" s="147">
        <v>6</v>
      </c>
      <c r="P32" s="147">
        <v>10</v>
      </c>
      <c r="Q32" s="147">
        <v>8</v>
      </c>
      <c r="R32" s="117">
        <v>3</v>
      </c>
      <c r="S32" s="117">
        <v>4</v>
      </c>
      <c r="T32" s="117">
        <v>16</v>
      </c>
      <c r="U32" s="117">
        <v>18</v>
      </c>
      <c r="V32" s="147">
        <v>10</v>
      </c>
      <c r="W32" s="147">
        <v>8</v>
      </c>
      <c r="X32" s="117">
        <v>8</v>
      </c>
      <c r="Y32" s="118">
        <v>8</v>
      </c>
      <c r="Z32" s="150">
        <v>19</v>
      </c>
      <c r="AA32" s="151">
        <v>22</v>
      </c>
      <c r="AB32" s="147">
        <v>3.5</v>
      </c>
      <c r="AC32" s="151">
        <v>3</v>
      </c>
      <c r="AD32" s="147">
        <v>4</v>
      </c>
      <c r="AE32" s="151">
        <v>3</v>
      </c>
      <c r="AF32" s="147">
        <v>5</v>
      </c>
      <c r="AG32" s="151">
        <v>5</v>
      </c>
      <c r="AH32" s="147">
        <v>5</v>
      </c>
      <c r="AI32" s="151">
        <v>4</v>
      </c>
      <c r="AJ32" s="147">
        <v>3</v>
      </c>
      <c r="AK32" s="153">
        <v>4</v>
      </c>
    </row>
    <row r="33" spans="1:37" ht="15.75" thickBot="1">
      <c r="A33" s="67" t="s">
        <v>372</v>
      </c>
      <c r="B33" s="175" t="s">
        <v>373</v>
      </c>
      <c r="C33" s="176" t="s">
        <v>373</v>
      </c>
      <c r="D33" s="176" t="s">
        <v>373</v>
      </c>
      <c r="E33" s="176" t="s">
        <v>373</v>
      </c>
      <c r="F33" s="176" t="s">
        <v>373</v>
      </c>
      <c r="G33" s="176" t="s">
        <v>373</v>
      </c>
      <c r="H33" s="176" t="s">
        <v>373</v>
      </c>
      <c r="I33" s="176" t="s">
        <v>373</v>
      </c>
      <c r="J33" s="176" t="s">
        <v>373</v>
      </c>
      <c r="K33" s="176" t="s">
        <v>373</v>
      </c>
      <c r="L33" s="176" t="s">
        <v>373</v>
      </c>
      <c r="M33" s="176" t="s">
        <v>373</v>
      </c>
      <c r="N33" s="176" t="s">
        <v>373</v>
      </c>
      <c r="O33" s="176" t="s">
        <v>373</v>
      </c>
      <c r="P33" s="176" t="s">
        <v>373</v>
      </c>
      <c r="Q33" s="176" t="s">
        <v>373</v>
      </c>
      <c r="R33" s="176" t="s">
        <v>373</v>
      </c>
      <c r="S33" s="176" t="s">
        <v>373</v>
      </c>
      <c r="T33" s="176" t="s">
        <v>373</v>
      </c>
      <c r="U33" s="176" t="s">
        <v>373</v>
      </c>
      <c r="V33" s="176" t="s">
        <v>373</v>
      </c>
      <c r="W33" s="176" t="s">
        <v>373</v>
      </c>
      <c r="X33" s="176" t="s">
        <v>373</v>
      </c>
      <c r="Y33" s="177" t="s">
        <v>373</v>
      </c>
      <c r="Z33" s="175" t="s">
        <v>373</v>
      </c>
      <c r="AA33" s="178" t="s">
        <v>374</v>
      </c>
      <c r="AB33" s="176" t="s">
        <v>373</v>
      </c>
      <c r="AC33" s="178" t="s">
        <v>374</v>
      </c>
      <c r="AD33" s="176" t="s">
        <v>373</v>
      </c>
      <c r="AE33" s="178" t="s">
        <v>374</v>
      </c>
      <c r="AF33" s="176" t="s">
        <v>373</v>
      </c>
      <c r="AG33" s="178" t="s">
        <v>374</v>
      </c>
      <c r="AH33" s="176" t="s">
        <v>373</v>
      </c>
      <c r="AI33" s="178" t="s">
        <v>374</v>
      </c>
      <c r="AJ33" s="176" t="s">
        <v>373</v>
      </c>
      <c r="AK33" s="179" t="s">
        <v>374</v>
      </c>
    </row>
    <row r="35" spans="1:37">
      <c r="A35" s="69" t="s">
        <v>336</v>
      </c>
    </row>
  </sheetData>
  <mergeCells count="20">
    <mergeCell ref="V2:W2"/>
    <mergeCell ref="X2:Y2"/>
    <mergeCell ref="Z2:AA2"/>
    <mergeCell ref="AB2:AC2"/>
    <mergeCell ref="B1:Y1"/>
    <mergeCell ref="Z1:AK1"/>
    <mergeCell ref="B2:C2"/>
    <mergeCell ref="D2:E2"/>
    <mergeCell ref="F2:G2"/>
    <mergeCell ref="H2:I2"/>
    <mergeCell ref="J2:K2"/>
    <mergeCell ref="L2:M2"/>
    <mergeCell ref="N2:O2"/>
    <mergeCell ref="P2:Q2"/>
    <mergeCell ref="AD2:AE2"/>
    <mergeCell ref="AF2:AG2"/>
    <mergeCell ref="AH2:AI2"/>
    <mergeCell ref="AJ2:AK2"/>
    <mergeCell ref="R2:S2"/>
    <mergeCell ref="T2:U2"/>
  </mergeCells>
  <conditionalFormatting sqref="B25">
    <cfRule type="cellIs" dxfId="319" priority="368" operator="greaterThan">
      <formula>0.03</formula>
    </cfRule>
  </conditionalFormatting>
  <conditionalFormatting sqref="B23">
    <cfRule type="cellIs" dxfId="318" priority="367" operator="lessThan">
      <formula>6</formula>
    </cfRule>
  </conditionalFormatting>
  <conditionalFormatting sqref="B28">
    <cfRule type="cellIs" dxfId="317" priority="366" operator="greaterThan">
      <formula>1000</formula>
    </cfRule>
  </conditionalFormatting>
  <conditionalFormatting sqref="B12">
    <cfRule type="cellIs" dxfId="316" priority="365" operator="greaterThan">
      <formula>100</formula>
    </cfRule>
  </conditionalFormatting>
  <conditionalFormatting sqref="C23">
    <cfRule type="cellIs" dxfId="315" priority="364" operator="lessThan">
      <formula>6</formula>
    </cfRule>
  </conditionalFormatting>
  <conditionalFormatting sqref="C28">
    <cfRule type="cellIs" dxfId="314" priority="363" operator="greaterThan">
      <formula>1000</formula>
    </cfRule>
  </conditionalFormatting>
  <conditionalFormatting sqref="C12">
    <cfRule type="cellIs" dxfId="313" priority="362" operator="greaterThan">
      <formula>100</formula>
    </cfRule>
  </conditionalFormatting>
  <conditionalFormatting sqref="B24:C24">
    <cfRule type="cellIs" dxfId="312" priority="361" operator="greaterThan">
      <formula>0.02</formula>
    </cfRule>
  </conditionalFormatting>
  <conditionalFormatting sqref="B21:C21">
    <cfRule type="cellIs" dxfId="311" priority="360" operator="lessThan">
      <formula>6</formula>
    </cfRule>
  </conditionalFormatting>
  <conditionalFormatting sqref="B14:C14">
    <cfRule type="cellIs" dxfId="310" priority="359" operator="greaterThan">
      <formula>40</formula>
    </cfRule>
  </conditionalFormatting>
  <conditionalFormatting sqref="B9:C9">
    <cfRule type="cellIs" dxfId="309" priority="358" operator="greaterThan">
      <formula>10</formula>
    </cfRule>
  </conditionalFormatting>
  <conditionalFormatting sqref="D9">
    <cfRule type="cellIs" dxfId="308" priority="357" operator="greaterThan">
      <formula>30</formula>
    </cfRule>
  </conditionalFormatting>
  <conditionalFormatting sqref="D14">
    <cfRule type="cellIs" dxfId="307" priority="356" operator="greaterThan">
      <formula>100</formula>
    </cfRule>
  </conditionalFormatting>
  <conditionalFormatting sqref="D15">
    <cfRule type="cellIs" dxfId="306" priority="355" operator="greaterThan">
      <formula>5</formula>
    </cfRule>
  </conditionalFormatting>
  <conditionalFormatting sqref="D28">
    <cfRule type="cellIs" dxfId="305" priority="354" operator="greaterThan">
      <formula>1000</formula>
    </cfRule>
  </conditionalFormatting>
  <conditionalFormatting sqref="D21">
    <cfRule type="cellIs" dxfId="304" priority="347" operator="lessThan">
      <formula>5</formula>
    </cfRule>
    <cfRule type="cellIs" dxfId="303" priority="353" operator="lessThan">
      <formula>5</formula>
    </cfRule>
  </conditionalFormatting>
  <conditionalFormatting sqref="D23">
    <cfRule type="cellIs" priority="352" operator="notBetween">
      <formula>6</formula>
      <formula>9</formula>
    </cfRule>
  </conditionalFormatting>
  <conditionalFormatting sqref="D17">
    <cfRule type="cellIs" dxfId="302" priority="351" operator="greaterThan">
      <formula>10</formula>
    </cfRule>
  </conditionalFormatting>
  <conditionalFormatting sqref="D18">
    <cfRule type="cellIs" dxfId="301" priority="350" operator="greaterThan">
      <formula>1</formula>
    </cfRule>
  </conditionalFormatting>
  <conditionalFormatting sqref="D23">
    <cfRule type="cellIs" priority="349" operator="between">
      <formula>6</formula>
      <formula>9</formula>
    </cfRule>
  </conditionalFormatting>
  <conditionalFormatting sqref="D26">
    <cfRule type="cellIs" dxfId="300" priority="348" operator="greaterThan">
      <formula>500</formula>
    </cfRule>
  </conditionalFormatting>
  <conditionalFormatting sqref="D23">
    <cfRule type="cellIs" dxfId="299" priority="346" operator="lessThan">
      <formula>6</formula>
    </cfRule>
  </conditionalFormatting>
  <conditionalFormatting sqref="D28">
    <cfRule type="cellIs" dxfId="298" priority="345" operator="greaterThan">
      <formula>1000</formula>
    </cfRule>
  </conditionalFormatting>
  <conditionalFormatting sqref="E14">
    <cfRule type="cellIs" dxfId="297" priority="344" operator="greaterThan">
      <formula>100</formula>
    </cfRule>
  </conditionalFormatting>
  <conditionalFormatting sqref="E15">
    <cfRule type="cellIs" dxfId="296" priority="343" operator="greaterThan">
      <formula>5</formula>
    </cfRule>
  </conditionalFormatting>
  <conditionalFormatting sqref="E21">
    <cfRule type="cellIs" dxfId="295" priority="336" operator="lessThan">
      <formula>5</formula>
    </cfRule>
    <cfRule type="cellIs" dxfId="294" priority="342" operator="lessThan">
      <formula>5</formula>
    </cfRule>
  </conditionalFormatting>
  <conditionalFormatting sqref="E23">
    <cfRule type="cellIs" priority="341" operator="notBetween">
      <formula>6</formula>
      <formula>9</formula>
    </cfRule>
  </conditionalFormatting>
  <conditionalFormatting sqref="E17">
    <cfRule type="cellIs" dxfId="293" priority="340" operator="greaterThan">
      <formula>10</formula>
    </cfRule>
  </conditionalFormatting>
  <conditionalFormatting sqref="E18">
    <cfRule type="cellIs" dxfId="292" priority="339" operator="greaterThan">
      <formula>1</formula>
    </cfRule>
  </conditionalFormatting>
  <conditionalFormatting sqref="E23">
    <cfRule type="cellIs" priority="338" operator="between">
      <formula>6</formula>
      <formula>9</formula>
    </cfRule>
  </conditionalFormatting>
  <conditionalFormatting sqref="E26">
    <cfRule type="cellIs" dxfId="291" priority="337" operator="greaterThan">
      <formula>500</formula>
    </cfRule>
  </conditionalFormatting>
  <conditionalFormatting sqref="E23">
    <cfRule type="cellIs" dxfId="290" priority="335" operator="lessThan">
      <formula>6</formula>
    </cfRule>
  </conditionalFormatting>
  <conditionalFormatting sqref="E28">
    <cfRule type="cellIs" dxfId="289" priority="334" operator="greaterThan">
      <formula>1000</formula>
    </cfRule>
  </conditionalFormatting>
  <conditionalFormatting sqref="F9 F30:F32 F14:F21 F23 F11">
    <cfRule type="cellIs" dxfId="288" priority="333" operator="greaterThan">
      <formula>30</formula>
    </cfRule>
  </conditionalFormatting>
  <conditionalFormatting sqref="F24:F25">
    <cfRule type="cellIs" dxfId="287" priority="332" operator="greaterThan">
      <formula>0.03</formula>
    </cfRule>
  </conditionalFormatting>
  <conditionalFormatting sqref="F23">
    <cfRule type="cellIs" dxfId="286" priority="331" operator="lessThan">
      <formula>6</formula>
    </cfRule>
  </conditionalFormatting>
  <conditionalFormatting sqref="F28">
    <cfRule type="cellIs" dxfId="285" priority="330" operator="greaterThan">
      <formula>1000</formula>
    </cfRule>
  </conditionalFormatting>
  <conditionalFormatting sqref="G24">
    <cfRule type="cellIs" dxfId="284" priority="329" operator="greaterThan">
      <formula>0.03</formula>
    </cfRule>
  </conditionalFormatting>
  <conditionalFormatting sqref="G23">
    <cfRule type="cellIs" dxfId="283" priority="328" operator="lessThan">
      <formula>6</formula>
    </cfRule>
  </conditionalFormatting>
  <conditionalFormatting sqref="G28">
    <cfRule type="cellIs" dxfId="282" priority="327" operator="greaterThan">
      <formula>1000</formula>
    </cfRule>
  </conditionalFormatting>
  <conditionalFormatting sqref="H9">
    <cfRule type="cellIs" dxfId="281" priority="326" operator="greaterThan">
      <formula>30</formula>
    </cfRule>
  </conditionalFormatting>
  <conditionalFormatting sqref="H14">
    <cfRule type="cellIs" dxfId="280" priority="325" operator="greaterThan">
      <formula>100</formula>
    </cfRule>
  </conditionalFormatting>
  <conditionalFormatting sqref="H15">
    <cfRule type="cellIs" dxfId="279" priority="324" operator="greaterThan">
      <formula>5</formula>
    </cfRule>
  </conditionalFormatting>
  <conditionalFormatting sqref="H21">
    <cfRule type="cellIs" dxfId="278" priority="318" operator="lessThan">
      <formula>5</formula>
    </cfRule>
    <cfRule type="cellIs" dxfId="277" priority="323" operator="lessThan">
      <formula>5</formula>
    </cfRule>
  </conditionalFormatting>
  <conditionalFormatting sqref="H23">
    <cfRule type="cellIs" priority="322" operator="notBetween">
      <formula>6</formula>
      <formula>9</formula>
    </cfRule>
  </conditionalFormatting>
  <conditionalFormatting sqref="H17">
    <cfRule type="cellIs" dxfId="276" priority="321" operator="greaterThan">
      <formula>10</formula>
    </cfRule>
  </conditionalFormatting>
  <conditionalFormatting sqref="H18">
    <cfRule type="cellIs" dxfId="275" priority="320" operator="greaterThan">
      <formula>1</formula>
    </cfRule>
  </conditionalFormatting>
  <conditionalFormatting sqref="H23">
    <cfRule type="cellIs" priority="319" operator="between">
      <formula>6</formula>
      <formula>9</formula>
    </cfRule>
  </conditionalFormatting>
  <conditionalFormatting sqref="H23">
    <cfRule type="cellIs" dxfId="274" priority="317" operator="lessThan">
      <formula>6</formula>
    </cfRule>
  </conditionalFormatting>
  <conditionalFormatting sqref="I14">
    <cfRule type="cellIs" dxfId="273" priority="316" operator="greaterThan">
      <formula>100</formula>
    </cfRule>
  </conditionalFormatting>
  <conditionalFormatting sqref="I15">
    <cfRule type="cellIs" dxfId="272" priority="315" operator="greaterThan">
      <formula>5</formula>
    </cfRule>
  </conditionalFormatting>
  <conditionalFormatting sqref="I21">
    <cfRule type="cellIs" dxfId="271" priority="309" operator="lessThan">
      <formula>5</formula>
    </cfRule>
    <cfRule type="cellIs" dxfId="270" priority="314" operator="lessThan">
      <formula>5</formula>
    </cfRule>
  </conditionalFormatting>
  <conditionalFormatting sqref="I23">
    <cfRule type="cellIs" priority="313" operator="notBetween">
      <formula>6</formula>
      <formula>9</formula>
    </cfRule>
  </conditionalFormatting>
  <conditionalFormatting sqref="I17">
    <cfRule type="cellIs" dxfId="269" priority="312" operator="greaterThan">
      <formula>10</formula>
    </cfRule>
  </conditionalFormatting>
  <conditionalFormatting sqref="I18">
    <cfRule type="cellIs" dxfId="268" priority="311" operator="greaterThan">
      <formula>1</formula>
    </cfRule>
  </conditionalFormatting>
  <conditionalFormatting sqref="I23">
    <cfRule type="cellIs" priority="310" operator="between">
      <formula>6</formula>
      <formula>9</formula>
    </cfRule>
  </conditionalFormatting>
  <conditionalFormatting sqref="I23">
    <cfRule type="cellIs" dxfId="267" priority="308" operator="lessThan">
      <formula>6</formula>
    </cfRule>
  </conditionalFormatting>
  <conditionalFormatting sqref="J9">
    <cfRule type="cellIs" dxfId="266" priority="307" operator="greaterThan">
      <formula>30</formula>
    </cfRule>
  </conditionalFormatting>
  <conditionalFormatting sqref="J14">
    <cfRule type="cellIs" dxfId="265" priority="306" operator="greaterThan">
      <formula>100</formula>
    </cfRule>
  </conditionalFormatting>
  <conditionalFormatting sqref="J15">
    <cfRule type="cellIs" dxfId="264" priority="305" operator="greaterThan">
      <formula>5</formula>
    </cfRule>
  </conditionalFormatting>
  <conditionalFormatting sqref="J21">
    <cfRule type="cellIs" dxfId="263" priority="299" operator="lessThan">
      <formula>5</formula>
    </cfRule>
    <cfRule type="cellIs" dxfId="262" priority="304" operator="lessThan">
      <formula>5</formula>
    </cfRule>
  </conditionalFormatting>
  <conditionalFormatting sqref="J23">
    <cfRule type="cellIs" priority="303" operator="notBetween">
      <formula>6</formula>
      <formula>9</formula>
    </cfRule>
  </conditionalFormatting>
  <conditionalFormatting sqref="J17">
    <cfRule type="cellIs" dxfId="261" priority="302" operator="greaterThan">
      <formula>10</formula>
    </cfRule>
  </conditionalFormatting>
  <conditionalFormatting sqref="J18">
    <cfRule type="cellIs" dxfId="260" priority="301" operator="greaterThan">
      <formula>1</formula>
    </cfRule>
  </conditionalFormatting>
  <conditionalFormatting sqref="J23">
    <cfRule type="cellIs" priority="300" operator="between">
      <formula>6</formula>
      <formula>9</formula>
    </cfRule>
  </conditionalFormatting>
  <conditionalFormatting sqref="J23">
    <cfRule type="cellIs" dxfId="259" priority="298" operator="lessThan">
      <formula>6</formula>
    </cfRule>
  </conditionalFormatting>
  <conditionalFormatting sqref="K14">
    <cfRule type="cellIs" dxfId="258" priority="297" operator="greaterThan">
      <formula>100</formula>
    </cfRule>
  </conditionalFormatting>
  <conditionalFormatting sqref="K15">
    <cfRule type="cellIs" dxfId="257" priority="296" operator="greaterThan">
      <formula>5</formula>
    </cfRule>
  </conditionalFormatting>
  <conditionalFormatting sqref="K21">
    <cfRule type="cellIs" dxfId="256" priority="290" operator="lessThan">
      <formula>5</formula>
    </cfRule>
    <cfRule type="cellIs" dxfId="255" priority="295" operator="lessThan">
      <formula>5</formula>
    </cfRule>
  </conditionalFormatting>
  <conditionalFormatting sqref="K23">
    <cfRule type="cellIs" priority="294" operator="notBetween">
      <formula>6</formula>
      <formula>9</formula>
    </cfRule>
  </conditionalFormatting>
  <conditionalFormatting sqref="K17">
    <cfRule type="cellIs" dxfId="254" priority="293" operator="greaterThan">
      <formula>10</formula>
    </cfRule>
  </conditionalFormatting>
  <conditionalFormatting sqref="K18">
    <cfRule type="cellIs" dxfId="253" priority="292" operator="greaterThan">
      <formula>1</formula>
    </cfRule>
  </conditionalFormatting>
  <conditionalFormatting sqref="K23">
    <cfRule type="cellIs" priority="291" operator="between">
      <formula>6</formula>
      <formula>9</formula>
    </cfRule>
  </conditionalFormatting>
  <conditionalFormatting sqref="K23">
    <cfRule type="cellIs" dxfId="252" priority="289" operator="lessThan">
      <formula>6</formula>
    </cfRule>
  </conditionalFormatting>
  <conditionalFormatting sqref="L9 L30:L32 L14:L21 L23 L11">
    <cfRule type="cellIs" dxfId="251" priority="288" operator="greaterThan">
      <formula>30</formula>
    </cfRule>
  </conditionalFormatting>
  <conditionalFormatting sqref="L23">
    <cfRule type="cellIs" dxfId="250" priority="287" operator="lessThan">
      <formula>6</formula>
    </cfRule>
  </conditionalFormatting>
  <conditionalFormatting sqref="M24">
    <cfRule type="cellIs" dxfId="249" priority="286" operator="greaterThan">
      <formula>0.03</formula>
    </cfRule>
  </conditionalFormatting>
  <conditionalFormatting sqref="M23">
    <cfRule type="cellIs" dxfId="248" priority="285" operator="lessThan">
      <formula>6</formula>
    </cfRule>
  </conditionalFormatting>
  <conditionalFormatting sqref="M28">
    <cfRule type="cellIs" dxfId="247" priority="284" operator="greaterThan">
      <formula>1000</formula>
    </cfRule>
  </conditionalFormatting>
  <conditionalFormatting sqref="N9 N30:N32 N14:N21 N23 N11">
    <cfRule type="cellIs" dxfId="246" priority="283" operator="greaterThan">
      <formula>30</formula>
    </cfRule>
  </conditionalFormatting>
  <conditionalFormatting sqref="N28">
    <cfRule type="cellIs" dxfId="245" priority="282" operator="greaterThan">
      <formula>1000</formula>
    </cfRule>
  </conditionalFormatting>
  <conditionalFormatting sqref="N23">
    <cfRule type="cellIs" dxfId="244" priority="281" operator="lessThan">
      <formula>6</formula>
    </cfRule>
  </conditionalFormatting>
  <conditionalFormatting sqref="N28">
    <cfRule type="cellIs" dxfId="243" priority="280" operator="greaterThan">
      <formula>1000</formula>
    </cfRule>
  </conditionalFormatting>
  <conditionalFormatting sqref="O23">
    <cfRule type="cellIs" dxfId="242" priority="279" operator="lessThan">
      <formula>6</formula>
    </cfRule>
  </conditionalFormatting>
  <conditionalFormatting sqref="O28">
    <cfRule type="cellIs" dxfId="241" priority="278" operator="greaterThan">
      <formula>1000</formula>
    </cfRule>
  </conditionalFormatting>
  <conditionalFormatting sqref="P9 P30:P32 P14:P21 P23 P11">
    <cfRule type="cellIs" dxfId="240" priority="277" operator="greaterThan">
      <formula>30</formula>
    </cfRule>
  </conditionalFormatting>
  <conditionalFormatting sqref="P24:P25">
    <cfRule type="cellIs" dxfId="239" priority="276" operator="greaterThan">
      <formula>0.03</formula>
    </cfRule>
  </conditionalFormatting>
  <conditionalFormatting sqref="P23">
    <cfRule type="cellIs" dxfId="238" priority="275" operator="lessThan">
      <formula>6</formula>
    </cfRule>
  </conditionalFormatting>
  <conditionalFormatting sqref="Q24">
    <cfRule type="cellIs" dxfId="237" priority="274" operator="greaterThan">
      <formula>0.03</formula>
    </cfRule>
  </conditionalFormatting>
  <conditionalFormatting sqref="Q23">
    <cfRule type="cellIs" dxfId="236" priority="273" operator="lessThan">
      <formula>6</formula>
    </cfRule>
  </conditionalFormatting>
  <conditionalFormatting sqref="R9">
    <cfRule type="cellIs" dxfId="235" priority="272" operator="greaterThan">
      <formula>30</formula>
    </cfRule>
  </conditionalFormatting>
  <conditionalFormatting sqref="R14">
    <cfRule type="cellIs" dxfId="234" priority="271" operator="greaterThan">
      <formula>100</formula>
    </cfRule>
  </conditionalFormatting>
  <conditionalFormatting sqref="R15">
    <cfRule type="cellIs" dxfId="233" priority="270" operator="greaterThan">
      <formula>5</formula>
    </cfRule>
  </conditionalFormatting>
  <conditionalFormatting sqref="R21">
    <cfRule type="cellIs" dxfId="232" priority="263" operator="lessThan">
      <formula>5</formula>
    </cfRule>
    <cfRule type="cellIs" dxfId="231" priority="269" operator="lessThan">
      <formula>5</formula>
    </cfRule>
  </conditionalFormatting>
  <conditionalFormatting sqref="R23">
    <cfRule type="cellIs" priority="268" operator="notBetween">
      <formula>6</formula>
      <formula>9</formula>
    </cfRule>
  </conditionalFormatting>
  <conditionalFormatting sqref="R17">
    <cfRule type="cellIs" dxfId="230" priority="267" operator="greaterThan">
      <formula>10</formula>
    </cfRule>
  </conditionalFormatting>
  <conditionalFormatting sqref="R18">
    <cfRule type="cellIs" dxfId="229" priority="266" operator="greaterThan">
      <formula>1</formula>
    </cfRule>
  </conditionalFormatting>
  <conditionalFormatting sqref="R23">
    <cfRule type="cellIs" priority="265" operator="between">
      <formula>6</formula>
      <formula>9</formula>
    </cfRule>
  </conditionalFormatting>
  <conditionalFormatting sqref="R26">
    <cfRule type="cellIs" dxfId="228" priority="264" operator="greaterThan">
      <formula>500</formula>
    </cfRule>
  </conditionalFormatting>
  <conditionalFormatting sqref="R23">
    <cfRule type="cellIs" dxfId="227" priority="262" operator="lessThan">
      <formula>6</formula>
    </cfRule>
  </conditionalFormatting>
  <conditionalFormatting sqref="S14">
    <cfRule type="cellIs" dxfId="226" priority="261" operator="greaterThan">
      <formula>100</formula>
    </cfRule>
  </conditionalFormatting>
  <conditionalFormatting sqref="S15">
    <cfRule type="cellIs" dxfId="225" priority="260" operator="greaterThan">
      <formula>5</formula>
    </cfRule>
  </conditionalFormatting>
  <conditionalFormatting sqref="S21">
    <cfRule type="cellIs" dxfId="224" priority="253" operator="lessThan">
      <formula>5</formula>
    </cfRule>
    <cfRule type="cellIs" dxfId="223" priority="259" operator="lessThan">
      <formula>5</formula>
    </cfRule>
  </conditionalFormatting>
  <conditionalFormatting sqref="S23">
    <cfRule type="cellIs" priority="258" operator="notBetween">
      <formula>6</formula>
      <formula>9</formula>
    </cfRule>
  </conditionalFormatting>
  <conditionalFormatting sqref="S17">
    <cfRule type="cellIs" dxfId="222" priority="257" operator="greaterThan">
      <formula>10</formula>
    </cfRule>
  </conditionalFormatting>
  <conditionalFormatting sqref="S18">
    <cfRule type="cellIs" dxfId="221" priority="256" operator="greaterThan">
      <formula>1</formula>
    </cfRule>
  </conditionalFormatting>
  <conditionalFormatting sqref="S23">
    <cfRule type="cellIs" priority="255" operator="between">
      <formula>6</formula>
      <formula>9</formula>
    </cfRule>
  </conditionalFormatting>
  <conditionalFormatting sqref="S26">
    <cfRule type="cellIs" dxfId="220" priority="254" operator="greaterThan">
      <formula>500</formula>
    </cfRule>
  </conditionalFormatting>
  <conditionalFormatting sqref="S23">
    <cfRule type="cellIs" dxfId="219" priority="252" operator="lessThan">
      <formula>6</formula>
    </cfRule>
  </conditionalFormatting>
  <conditionalFormatting sqref="T9">
    <cfRule type="cellIs" dxfId="218" priority="251" operator="greaterThan">
      <formula>30</formula>
    </cfRule>
  </conditionalFormatting>
  <conditionalFormatting sqref="T14">
    <cfRule type="cellIs" dxfId="217" priority="250" operator="greaterThan">
      <formula>100</formula>
    </cfRule>
  </conditionalFormatting>
  <conditionalFormatting sqref="T15">
    <cfRule type="cellIs" dxfId="216" priority="249" operator="greaterThan">
      <formula>5</formula>
    </cfRule>
  </conditionalFormatting>
  <conditionalFormatting sqref="T24:T25">
    <cfRule type="cellIs" dxfId="215" priority="248" operator="greaterThan">
      <formula>0.03</formula>
    </cfRule>
  </conditionalFormatting>
  <conditionalFormatting sqref="T28">
    <cfRule type="cellIs" dxfId="214" priority="247" operator="greaterThan">
      <formula>1000</formula>
    </cfRule>
  </conditionalFormatting>
  <conditionalFormatting sqref="T21">
    <cfRule type="cellIs" dxfId="213" priority="240" operator="lessThan">
      <formula>5</formula>
    </cfRule>
    <cfRule type="cellIs" dxfId="212" priority="246" operator="lessThan">
      <formula>5</formula>
    </cfRule>
  </conditionalFormatting>
  <conditionalFormatting sqref="T23">
    <cfRule type="cellIs" priority="245" operator="notBetween">
      <formula>6</formula>
      <formula>9</formula>
    </cfRule>
  </conditionalFormatting>
  <conditionalFormatting sqref="T17">
    <cfRule type="cellIs" dxfId="211" priority="244" operator="greaterThan">
      <formula>10</formula>
    </cfRule>
  </conditionalFormatting>
  <conditionalFormatting sqref="T18">
    <cfRule type="cellIs" dxfId="210" priority="243" operator="greaterThan">
      <formula>1</formula>
    </cfRule>
  </conditionalFormatting>
  <conditionalFormatting sqref="T23">
    <cfRule type="cellIs" priority="242" operator="between">
      <formula>6</formula>
      <formula>9</formula>
    </cfRule>
  </conditionalFormatting>
  <conditionalFormatting sqref="T26">
    <cfRule type="cellIs" dxfId="209" priority="241" operator="greaterThan">
      <formula>500</formula>
    </cfRule>
  </conditionalFormatting>
  <conditionalFormatting sqref="T23">
    <cfRule type="cellIs" dxfId="208" priority="239" operator="lessThan">
      <formula>6</formula>
    </cfRule>
  </conditionalFormatting>
  <conditionalFormatting sqref="T28">
    <cfRule type="cellIs" dxfId="207" priority="238" operator="greaterThan">
      <formula>1000</formula>
    </cfRule>
  </conditionalFormatting>
  <conditionalFormatting sqref="U14">
    <cfRule type="cellIs" dxfId="206" priority="237" operator="greaterThan">
      <formula>100</formula>
    </cfRule>
  </conditionalFormatting>
  <conditionalFormatting sqref="U15">
    <cfRule type="cellIs" dxfId="205" priority="236" operator="greaterThan">
      <formula>5</formula>
    </cfRule>
  </conditionalFormatting>
  <conditionalFormatting sqref="U24">
    <cfRule type="cellIs" dxfId="204" priority="235" operator="greaterThan">
      <formula>0.03</formula>
    </cfRule>
  </conditionalFormatting>
  <conditionalFormatting sqref="U21">
    <cfRule type="cellIs" dxfId="203" priority="228" operator="lessThan">
      <formula>5</formula>
    </cfRule>
    <cfRule type="cellIs" dxfId="202" priority="234" operator="lessThan">
      <formula>5</formula>
    </cfRule>
  </conditionalFormatting>
  <conditionalFormatting sqref="U23">
    <cfRule type="cellIs" priority="233" operator="notBetween">
      <formula>6</formula>
      <formula>9</formula>
    </cfRule>
  </conditionalFormatting>
  <conditionalFormatting sqref="U17">
    <cfRule type="cellIs" dxfId="201" priority="232" operator="greaterThan">
      <formula>10</formula>
    </cfRule>
  </conditionalFormatting>
  <conditionalFormatting sqref="U18">
    <cfRule type="cellIs" dxfId="200" priority="231" operator="greaterThan">
      <formula>1</formula>
    </cfRule>
  </conditionalFormatting>
  <conditionalFormatting sqref="U23">
    <cfRule type="cellIs" priority="230" operator="between">
      <formula>6</formula>
      <formula>9</formula>
    </cfRule>
  </conditionalFormatting>
  <conditionalFormatting sqref="U26">
    <cfRule type="cellIs" dxfId="199" priority="229" operator="greaterThan">
      <formula>500</formula>
    </cfRule>
  </conditionalFormatting>
  <conditionalFormatting sqref="U23">
    <cfRule type="cellIs" dxfId="198" priority="227" operator="lessThan">
      <formula>6</formula>
    </cfRule>
  </conditionalFormatting>
  <conditionalFormatting sqref="U28">
    <cfRule type="cellIs" dxfId="197" priority="226" operator="greaterThan">
      <formula>1000</formula>
    </cfRule>
  </conditionalFormatting>
  <conditionalFormatting sqref="V9 V30:V32 V14:V21 V23 V11">
    <cfRule type="cellIs" dxfId="196" priority="225" operator="greaterThan">
      <formula>30</formula>
    </cfRule>
  </conditionalFormatting>
  <conditionalFormatting sqref="V24:V25">
    <cfRule type="cellIs" dxfId="195" priority="224" operator="greaterThan">
      <formula>0.03</formula>
    </cfRule>
  </conditionalFormatting>
  <conditionalFormatting sqref="V28">
    <cfRule type="cellIs" dxfId="194" priority="223" operator="greaterThan">
      <formula>1000</formula>
    </cfRule>
  </conditionalFormatting>
  <conditionalFormatting sqref="V23">
    <cfRule type="cellIs" dxfId="193" priority="222" operator="lessThan">
      <formula>6</formula>
    </cfRule>
  </conditionalFormatting>
  <conditionalFormatting sqref="V28">
    <cfRule type="cellIs" dxfId="192" priority="221" operator="greaterThan">
      <formula>1000</formula>
    </cfRule>
  </conditionalFormatting>
  <conditionalFormatting sqref="W23">
    <cfRule type="cellIs" dxfId="191" priority="220" operator="lessThan">
      <formula>6</formula>
    </cfRule>
  </conditionalFormatting>
  <conditionalFormatting sqref="W28">
    <cfRule type="cellIs" dxfId="190" priority="219" operator="greaterThan">
      <formula>1000</formula>
    </cfRule>
  </conditionalFormatting>
  <conditionalFormatting sqref="X9">
    <cfRule type="cellIs" dxfId="189" priority="218" operator="greaterThan">
      <formula>30</formula>
    </cfRule>
  </conditionalFormatting>
  <conditionalFormatting sqref="X14">
    <cfRule type="cellIs" dxfId="188" priority="217" operator="greaterThan">
      <formula>100</formula>
    </cfRule>
  </conditionalFormatting>
  <conditionalFormatting sqref="X15">
    <cfRule type="cellIs" dxfId="187" priority="216" operator="greaterThan">
      <formula>5</formula>
    </cfRule>
  </conditionalFormatting>
  <conditionalFormatting sqref="X28">
    <cfRule type="cellIs" dxfId="186" priority="215" operator="greaterThan">
      <formula>1000</formula>
    </cfRule>
  </conditionalFormatting>
  <conditionalFormatting sqref="X21">
    <cfRule type="cellIs" dxfId="185" priority="208" operator="lessThan">
      <formula>5</formula>
    </cfRule>
    <cfRule type="cellIs" dxfId="184" priority="214" operator="lessThan">
      <formula>5</formula>
    </cfRule>
  </conditionalFormatting>
  <conditionalFormatting sqref="X23">
    <cfRule type="cellIs" priority="213" operator="notBetween">
      <formula>6</formula>
      <formula>9</formula>
    </cfRule>
  </conditionalFormatting>
  <conditionalFormatting sqref="X17">
    <cfRule type="cellIs" dxfId="183" priority="212" operator="greaterThan">
      <formula>10</formula>
    </cfRule>
  </conditionalFormatting>
  <conditionalFormatting sqref="X18">
    <cfRule type="cellIs" dxfId="182" priority="211" operator="greaterThan">
      <formula>1</formula>
    </cfRule>
  </conditionalFormatting>
  <conditionalFormatting sqref="X23">
    <cfRule type="cellIs" priority="210" operator="between">
      <formula>6</formula>
      <formula>9</formula>
    </cfRule>
  </conditionalFormatting>
  <conditionalFormatting sqref="X26">
    <cfRule type="cellIs" dxfId="181" priority="209" operator="greaterThan">
      <formula>500</formula>
    </cfRule>
  </conditionalFormatting>
  <conditionalFormatting sqref="X23">
    <cfRule type="cellIs" dxfId="180" priority="207" operator="lessThan">
      <formula>6</formula>
    </cfRule>
  </conditionalFormatting>
  <conditionalFormatting sqref="X28">
    <cfRule type="cellIs" dxfId="179" priority="206" operator="greaterThan">
      <formula>1000</formula>
    </cfRule>
  </conditionalFormatting>
  <conditionalFormatting sqref="Y14">
    <cfRule type="cellIs" dxfId="178" priority="205" operator="greaterThan">
      <formula>100</formula>
    </cfRule>
  </conditionalFormatting>
  <conditionalFormatting sqref="Y15">
    <cfRule type="cellIs" dxfId="177" priority="204" operator="greaterThan">
      <formula>5</formula>
    </cfRule>
  </conditionalFormatting>
  <conditionalFormatting sqref="Y21">
    <cfRule type="cellIs" dxfId="176" priority="197" operator="lessThan">
      <formula>5</formula>
    </cfRule>
    <cfRule type="cellIs" dxfId="175" priority="203" operator="lessThan">
      <formula>5</formula>
    </cfRule>
  </conditionalFormatting>
  <conditionalFormatting sqref="Y23">
    <cfRule type="cellIs" priority="202" operator="notBetween">
      <formula>6</formula>
      <formula>9</formula>
    </cfRule>
  </conditionalFormatting>
  <conditionalFormatting sqref="Y17">
    <cfRule type="cellIs" dxfId="174" priority="201" operator="greaterThan">
      <formula>10</formula>
    </cfRule>
  </conditionalFormatting>
  <conditionalFormatting sqref="Y18">
    <cfRule type="cellIs" dxfId="173" priority="200" operator="greaterThan">
      <formula>1</formula>
    </cfRule>
  </conditionalFormatting>
  <conditionalFormatting sqref="Y23">
    <cfRule type="cellIs" priority="199" operator="between">
      <formula>6</formula>
      <formula>9</formula>
    </cfRule>
  </conditionalFormatting>
  <conditionalFormatting sqref="Y26">
    <cfRule type="cellIs" dxfId="172" priority="198" operator="greaterThan">
      <formula>500</formula>
    </cfRule>
  </conditionalFormatting>
  <conditionalFormatting sqref="Y23">
    <cfRule type="cellIs" dxfId="171" priority="196" operator="lessThan">
      <formula>6</formula>
    </cfRule>
  </conditionalFormatting>
  <conditionalFormatting sqref="Y28">
    <cfRule type="cellIs" dxfId="170" priority="195" operator="greaterThan">
      <formula>1000</formula>
    </cfRule>
  </conditionalFormatting>
  <conditionalFormatting sqref="D13:Y13">
    <cfRule type="cellIs" dxfId="169" priority="193" operator="lessThan">
      <formula>5</formula>
    </cfRule>
    <cfRule type="cellIs" dxfId="168" priority="194" operator="lessThan">
      <formula>5</formula>
    </cfRule>
  </conditionalFormatting>
  <conditionalFormatting sqref="Z24">
    <cfRule type="cellIs" dxfId="167" priority="180" operator="greaterThan">
      <formula>0.03</formula>
    </cfRule>
  </conditionalFormatting>
  <conditionalFormatting sqref="Z9">
    <cfRule type="cellIs" dxfId="166" priority="192" operator="greaterThan">
      <formula>30</formula>
    </cfRule>
  </conditionalFormatting>
  <conditionalFormatting sqref="Z14">
    <cfRule type="cellIs" dxfId="165" priority="191" operator="greaterThan">
      <formula>100</formula>
    </cfRule>
  </conditionalFormatting>
  <conditionalFormatting sqref="Z15">
    <cfRule type="cellIs" dxfId="164" priority="190" operator="greaterThan">
      <formula>5</formula>
    </cfRule>
  </conditionalFormatting>
  <conditionalFormatting sqref="Z13">
    <cfRule type="cellIs" dxfId="163" priority="189" operator="greaterThan">
      <formula>50000</formula>
    </cfRule>
  </conditionalFormatting>
  <conditionalFormatting sqref="Z24">
    <cfRule type="cellIs" dxfId="162" priority="188" operator="greaterThan">
      <formula>0.03</formula>
    </cfRule>
  </conditionalFormatting>
  <conditionalFormatting sqref="Z21">
    <cfRule type="cellIs" dxfId="161" priority="181" operator="lessThan">
      <formula>5</formula>
    </cfRule>
    <cfRule type="cellIs" dxfId="160" priority="187" operator="lessThan">
      <formula>5</formula>
    </cfRule>
  </conditionalFormatting>
  <conditionalFormatting sqref="Z23">
    <cfRule type="cellIs" priority="186" operator="notBetween">
      <formula>6</formula>
      <formula>9</formula>
    </cfRule>
  </conditionalFormatting>
  <conditionalFormatting sqref="Z17">
    <cfRule type="cellIs" dxfId="159" priority="185" operator="greaterThan">
      <formula>10</formula>
    </cfRule>
  </conditionalFormatting>
  <conditionalFormatting sqref="Z18">
    <cfRule type="cellIs" dxfId="158" priority="184" operator="greaterThan">
      <formula>1</formula>
    </cfRule>
  </conditionalFormatting>
  <conditionalFormatting sqref="Z23">
    <cfRule type="cellIs" priority="183" operator="between">
      <formula>6</formula>
      <formula>9</formula>
    </cfRule>
  </conditionalFormatting>
  <conditionalFormatting sqref="Z26">
    <cfRule type="cellIs" dxfId="157" priority="182" operator="greaterThan">
      <formula>500</formula>
    </cfRule>
  </conditionalFormatting>
  <conditionalFormatting sqref="Z23">
    <cfRule type="cellIs" dxfId="156" priority="179" operator="lessThan">
      <formula>6</formula>
    </cfRule>
  </conditionalFormatting>
  <conditionalFormatting sqref="Z28">
    <cfRule type="cellIs" dxfId="155" priority="178" operator="greaterThan">
      <formula>1000</formula>
    </cfRule>
  </conditionalFormatting>
  <conditionalFormatting sqref="Z12">
    <cfRule type="cellIs" dxfId="154" priority="177" operator="greaterThan">
      <formula>100</formula>
    </cfRule>
  </conditionalFormatting>
  <conditionalFormatting sqref="AA24">
    <cfRule type="cellIs" dxfId="153" priority="164" operator="greaterThan">
      <formula>0.03</formula>
    </cfRule>
  </conditionalFormatting>
  <conditionalFormatting sqref="AA9">
    <cfRule type="cellIs" dxfId="152" priority="176" operator="greaterThan">
      <formula>30</formula>
    </cfRule>
  </conditionalFormatting>
  <conditionalFormatting sqref="AA14">
    <cfRule type="cellIs" dxfId="151" priority="175" operator="greaterThan">
      <formula>100</formula>
    </cfRule>
  </conditionalFormatting>
  <conditionalFormatting sqref="AA15">
    <cfRule type="cellIs" dxfId="150" priority="174" operator="greaterThan">
      <formula>5</formula>
    </cfRule>
  </conditionalFormatting>
  <conditionalFormatting sqref="AA13">
    <cfRule type="cellIs" dxfId="149" priority="173" operator="greaterThan">
      <formula>50000</formula>
    </cfRule>
  </conditionalFormatting>
  <conditionalFormatting sqref="AA24">
    <cfRule type="cellIs" dxfId="148" priority="172" operator="greaterThan">
      <formula>0.03</formula>
    </cfRule>
  </conditionalFormatting>
  <conditionalFormatting sqref="AA21">
    <cfRule type="cellIs" dxfId="147" priority="165" operator="lessThan">
      <formula>5</formula>
    </cfRule>
    <cfRule type="cellIs" dxfId="146" priority="171" operator="lessThan">
      <formula>5</formula>
    </cfRule>
  </conditionalFormatting>
  <conditionalFormatting sqref="AA23">
    <cfRule type="cellIs" priority="170" operator="notBetween">
      <formula>6</formula>
      <formula>9</formula>
    </cfRule>
  </conditionalFormatting>
  <conditionalFormatting sqref="AA17">
    <cfRule type="cellIs" dxfId="145" priority="169" operator="greaterThan">
      <formula>10</formula>
    </cfRule>
  </conditionalFormatting>
  <conditionalFormatting sqref="AA18">
    <cfRule type="cellIs" dxfId="144" priority="168" operator="greaterThan">
      <formula>1</formula>
    </cfRule>
  </conditionalFormatting>
  <conditionalFormatting sqref="AA23">
    <cfRule type="cellIs" priority="167" operator="between">
      <formula>6</formula>
      <formula>9</formula>
    </cfRule>
  </conditionalFormatting>
  <conditionalFormatting sqref="AA26">
    <cfRule type="cellIs" dxfId="143" priority="166" operator="greaterThan">
      <formula>500</formula>
    </cfRule>
  </conditionalFormatting>
  <conditionalFormatting sqref="AA23">
    <cfRule type="cellIs" dxfId="142" priority="163" operator="lessThan">
      <formula>6</formula>
    </cfRule>
  </conditionalFormatting>
  <conditionalFormatting sqref="AA28">
    <cfRule type="cellIs" dxfId="141" priority="162" operator="greaterThan">
      <formula>1000</formula>
    </cfRule>
  </conditionalFormatting>
  <conditionalFormatting sqref="AA12">
    <cfRule type="cellIs" dxfId="140" priority="161" operator="greaterThan">
      <formula>100</formula>
    </cfRule>
  </conditionalFormatting>
  <conditionalFormatting sqref="AB24">
    <cfRule type="cellIs" dxfId="139" priority="148" operator="greaterThan">
      <formula>0.03</formula>
    </cfRule>
  </conditionalFormatting>
  <conditionalFormatting sqref="AB9">
    <cfRule type="cellIs" dxfId="138" priority="160" operator="greaterThan">
      <formula>30</formula>
    </cfRule>
  </conditionalFormatting>
  <conditionalFormatting sqref="AB14">
    <cfRule type="cellIs" dxfId="137" priority="159" operator="greaterThan">
      <formula>100</formula>
    </cfRule>
  </conditionalFormatting>
  <conditionalFormatting sqref="AB15">
    <cfRule type="cellIs" dxfId="136" priority="158" operator="greaterThan">
      <formula>5</formula>
    </cfRule>
  </conditionalFormatting>
  <conditionalFormatting sqref="AB13">
    <cfRule type="cellIs" dxfId="135" priority="157" operator="greaterThan">
      <formula>50000</formula>
    </cfRule>
  </conditionalFormatting>
  <conditionalFormatting sqref="AB24">
    <cfRule type="cellIs" dxfId="134" priority="156" operator="greaterThan">
      <formula>0.03</formula>
    </cfRule>
  </conditionalFormatting>
  <conditionalFormatting sqref="AB21">
    <cfRule type="cellIs" dxfId="133" priority="149" operator="lessThan">
      <formula>5</formula>
    </cfRule>
    <cfRule type="cellIs" dxfId="132" priority="155" operator="lessThan">
      <formula>5</formula>
    </cfRule>
  </conditionalFormatting>
  <conditionalFormatting sqref="AB23">
    <cfRule type="cellIs" priority="154" operator="notBetween">
      <formula>6</formula>
      <formula>9</formula>
    </cfRule>
  </conditionalFormatting>
  <conditionalFormatting sqref="AB17">
    <cfRule type="cellIs" dxfId="131" priority="153" operator="greaterThan">
      <formula>10</formula>
    </cfRule>
  </conditionalFormatting>
  <conditionalFormatting sqref="AB18">
    <cfRule type="cellIs" dxfId="130" priority="152" operator="greaterThan">
      <formula>1</formula>
    </cfRule>
  </conditionalFormatting>
  <conditionalFormatting sqref="AB23">
    <cfRule type="cellIs" priority="151" operator="between">
      <formula>6</formula>
      <formula>9</formula>
    </cfRule>
  </conditionalFormatting>
  <conditionalFormatting sqref="AB26">
    <cfRule type="cellIs" dxfId="129" priority="150" operator="greaterThan">
      <formula>500</formula>
    </cfRule>
  </conditionalFormatting>
  <conditionalFormatting sqref="AB23">
    <cfRule type="cellIs" dxfId="128" priority="147" operator="lessThan">
      <formula>6</formula>
    </cfRule>
  </conditionalFormatting>
  <conditionalFormatting sqref="AB28">
    <cfRule type="cellIs" dxfId="127" priority="146" operator="greaterThan">
      <formula>1000</formula>
    </cfRule>
  </conditionalFormatting>
  <conditionalFormatting sqref="AB12">
    <cfRule type="cellIs" dxfId="126" priority="145" operator="greaterThan">
      <formula>100</formula>
    </cfRule>
  </conditionalFormatting>
  <conditionalFormatting sqref="AC24">
    <cfRule type="cellIs" dxfId="125" priority="132" operator="greaterThan">
      <formula>0.03</formula>
    </cfRule>
  </conditionalFormatting>
  <conditionalFormatting sqref="AC9">
    <cfRule type="cellIs" dxfId="124" priority="144" operator="greaterThan">
      <formula>30</formula>
    </cfRule>
  </conditionalFormatting>
  <conditionalFormatting sqref="AC14">
    <cfRule type="cellIs" dxfId="123" priority="143" operator="greaterThan">
      <formula>100</formula>
    </cfRule>
  </conditionalFormatting>
  <conditionalFormatting sqref="AC15">
    <cfRule type="cellIs" dxfId="122" priority="142" operator="greaterThan">
      <formula>5</formula>
    </cfRule>
  </conditionalFormatting>
  <conditionalFormatting sqref="AC13">
    <cfRule type="cellIs" dxfId="121" priority="141" operator="greaterThan">
      <formula>50000</formula>
    </cfRule>
  </conditionalFormatting>
  <conditionalFormatting sqref="AC24">
    <cfRule type="cellIs" dxfId="120" priority="140" operator="greaterThan">
      <formula>0.03</formula>
    </cfRule>
  </conditionalFormatting>
  <conditionalFormatting sqref="AC21">
    <cfRule type="cellIs" dxfId="119" priority="133" operator="lessThan">
      <formula>5</formula>
    </cfRule>
    <cfRule type="cellIs" dxfId="118" priority="139" operator="lessThan">
      <formula>5</formula>
    </cfRule>
  </conditionalFormatting>
  <conditionalFormatting sqref="AC23">
    <cfRule type="cellIs" priority="138" operator="notBetween">
      <formula>6</formula>
      <formula>9</formula>
    </cfRule>
  </conditionalFormatting>
  <conditionalFormatting sqref="AC17">
    <cfRule type="cellIs" dxfId="117" priority="137" operator="greaterThan">
      <formula>10</formula>
    </cfRule>
  </conditionalFormatting>
  <conditionalFormatting sqref="AC18">
    <cfRule type="cellIs" dxfId="116" priority="136" operator="greaterThan">
      <formula>1</formula>
    </cfRule>
  </conditionalFormatting>
  <conditionalFormatting sqref="AC23">
    <cfRule type="cellIs" priority="135" operator="between">
      <formula>6</formula>
      <formula>9</formula>
    </cfRule>
  </conditionalFormatting>
  <conditionalFormatting sqref="AC26">
    <cfRule type="cellIs" dxfId="115" priority="134" operator="greaterThan">
      <formula>500</formula>
    </cfRule>
  </conditionalFormatting>
  <conditionalFormatting sqref="AC23">
    <cfRule type="cellIs" dxfId="114" priority="131" operator="lessThan">
      <formula>6</formula>
    </cfRule>
  </conditionalFormatting>
  <conditionalFormatting sqref="AC28">
    <cfRule type="cellIs" dxfId="113" priority="130" operator="greaterThan">
      <formula>1000</formula>
    </cfRule>
  </conditionalFormatting>
  <conditionalFormatting sqref="AC12">
    <cfRule type="cellIs" dxfId="112" priority="129" operator="greaterThan">
      <formula>100</formula>
    </cfRule>
  </conditionalFormatting>
  <conditionalFormatting sqref="AD24">
    <cfRule type="cellIs" dxfId="111" priority="116" operator="greaterThan">
      <formula>0.03</formula>
    </cfRule>
  </conditionalFormatting>
  <conditionalFormatting sqref="AD9">
    <cfRule type="cellIs" dxfId="110" priority="128" operator="greaterThan">
      <formula>30</formula>
    </cfRule>
  </conditionalFormatting>
  <conditionalFormatting sqref="AD14">
    <cfRule type="cellIs" dxfId="109" priority="127" operator="greaterThan">
      <formula>100</formula>
    </cfRule>
  </conditionalFormatting>
  <conditionalFormatting sqref="AD15">
    <cfRule type="cellIs" dxfId="108" priority="126" operator="greaterThan">
      <formula>5</formula>
    </cfRule>
  </conditionalFormatting>
  <conditionalFormatting sqref="AD13">
    <cfRule type="cellIs" dxfId="107" priority="125" operator="greaterThan">
      <formula>50000</formula>
    </cfRule>
  </conditionalFormatting>
  <conditionalFormatting sqref="AD24">
    <cfRule type="cellIs" dxfId="106" priority="124" operator="greaterThan">
      <formula>0.03</formula>
    </cfRule>
  </conditionalFormatting>
  <conditionalFormatting sqref="AD21">
    <cfRule type="cellIs" dxfId="105" priority="117" operator="lessThan">
      <formula>5</formula>
    </cfRule>
    <cfRule type="cellIs" dxfId="104" priority="123" operator="lessThan">
      <formula>5</formula>
    </cfRule>
  </conditionalFormatting>
  <conditionalFormatting sqref="AD23">
    <cfRule type="cellIs" priority="122" operator="notBetween">
      <formula>6</formula>
      <formula>9</formula>
    </cfRule>
  </conditionalFormatting>
  <conditionalFormatting sqref="AD17">
    <cfRule type="cellIs" dxfId="103" priority="121" operator="greaterThan">
      <formula>10</formula>
    </cfRule>
  </conditionalFormatting>
  <conditionalFormatting sqref="AD18">
    <cfRule type="cellIs" dxfId="102" priority="120" operator="greaterThan">
      <formula>1</formula>
    </cfRule>
  </conditionalFormatting>
  <conditionalFormatting sqref="AD23">
    <cfRule type="cellIs" priority="119" operator="between">
      <formula>6</formula>
      <formula>9</formula>
    </cfRule>
  </conditionalFormatting>
  <conditionalFormatting sqref="AD26">
    <cfRule type="cellIs" dxfId="101" priority="118" operator="greaterThan">
      <formula>500</formula>
    </cfRule>
  </conditionalFormatting>
  <conditionalFormatting sqref="AD23">
    <cfRule type="cellIs" dxfId="100" priority="115" operator="lessThan">
      <formula>6</formula>
    </cfRule>
  </conditionalFormatting>
  <conditionalFormatting sqref="AD28">
    <cfRule type="cellIs" dxfId="99" priority="114" operator="greaterThan">
      <formula>1000</formula>
    </cfRule>
  </conditionalFormatting>
  <conditionalFormatting sqref="AD12">
    <cfRule type="cellIs" dxfId="98" priority="113" operator="greaterThan">
      <formula>100</formula>
    </cfRule>
  </conditionalFormatting>
  <conditionalFormatting sqref="AE24">
    <cfRule type="cellIs" dxfId="97" priority="100" operator="greaterThan">
      <formula>0.03</formula>
    </cfRule>
  </conditionalFormatting>
  <conditionalFormatting sqref="AE9">
    <cfRule type="cellIs" dxfId="96" priority="112" operator="greaterThan">
      <formula>30</formula>
    </cfRule>
  </conditionalFormatting>
  <conditionalFormatting sqref="AE14">
    <cfRule type="cellIs" dxfId="95" priority="111" operator="greaterThan">
      <formula>100</formula>
    </cfRule>
  </conditionalFormatting>
  <conditionalFormatting sqref="AE15">
    <cfRule type="cellIs" dxfId="94" priority="110" operator="greaterThan">
      <formula>5</formula>
    </cfRule>
  </conditionalFormatting>
  <conditionalFormatting sqref="AE13">
    <cfRule type="cellIs" dxfId="93" priority="109" operator="greaterThan">
      <formula>50000</formula>
    </cfRule>
  </conditionalFormatting>
  <conditionalFormatting sqref="AE24">
    <cfRule type="cellIs" dxfId="92" priority="108" operator="greaterThan">
      <formula>0.03</formula>
    </cfRule>
  </conditionalFormatting>
  <conditionalFormatting sqref="AE21">
    <cfRule type="cellIs" dxfId="91" priority="101" operator="lessThan">
      <formula>5</formula>
    </cfRule>
    <cfRule type="cellIs" dxfId="90" priority="107" operator="lessThan">
      <formula>5</formula>
    </cfRule>
  </conditionalFormatting>
  <conditionalFormatting sqref="AE23">
    <cfRule type="cellIs" priority="106" operator="notBetween">
      <formula>6</formula>
      <formula>9</formula>
    </cfRule>
  </conditionalFormatting>
  <conditionalFormatting sqref="AE17">
    <cfRule type="cellIs" dxfId="89" priority="105" operator="greaterThan">
      <formula>10</formula>
    </cfRule>
  </conditionalFormatting>
  <conditionalFormatting sqref="AE18">
    <cfRule type="cellIs" dxfId="88" priority="104" operator="greaterThan">
      <formula>1</formula>
    </cfRule>
  </conditionalFormatting>
  <conditionalFormatting sqref="AE23">
    <cfRule type="cellIs" priority="103" operator="between">
      <formula>6</formula>
      <formula>9</formula>
    </cfRule>
  </conditionalFormatting>
  <conditionalFormatting sqref="AE26">
    <cfRule type="cellIs" dxfId="87" priority="102" operator="greaterThan">
      <formula>500</formula>
    </cfRule>
  </conditionalFormatting>
  <conditionalFormatting sqref="AE23">
    <cfRule type="cellIs" dxfId="86" priority="99" operator="lessThan">
      <formula>6</formula>
    </cfRule>
  </conditionalFormatting>
  <conditionalFormatting sqref="AE28">
    <cfRule type="cellIs" dxfId="85" priority="98" operator="greaterThan">
      <formula>1000</formula>
    </cfRule>
  </conditionalFormatting>
  <conditionalFormatting sqref="AE12">
    <cfRule type="cellIs" dxfId="84" priority="97" operator="greaterThan">
      <formula>100</formula>
    </cfRule>
  </conditionalFormatting>
  <conditionalFormatting sqref="AF24">
    <cfRule type="cellIs" dxfId="83" priority="84" operator="greaterThan">
      <formula>0.03</formula>
    </cfRule>
  </conditionalFormatting>
  <conditionalFormatting sqref="AF9">
    <cfRule type="cellIs" dxfId="82" priority="96" operator="greaterThan">
      <formula>30</formula>
    </cfRule>
  </conditionalFormatting>
  <conditionalFormatting sqref="AF14">
    <cfRule type="cellIs" dxfId="81" priority="95" operator="greaterThan">
      <formula>100</formula>
    </cfRule>
  </conditionalFormatting>
  <conditionalFormatting sqref="AF15">
    <cfRule type="cellIs" dxfId="80" priority="94" operator="greaterThan">
      <formula>5</formula>
    </cfRule>
  </conditionalFormatting>
  <conditionalFormatting sqref="AF13">
    <cfRule type="cellIs" dxfId="79" priority="93" operator="greaterThan">
      <formula>50000</formula>
    </cfRule>
  </conditionalFormatting>
  <conditionalFormatting sqref="AF24">
    <cfRule type="cellIs" dxfId="78" priority="92" operator="greaterThan">
      <formula>0.03</formula>
    </cfRule>
  </conditionalFormatting>
  <conditionalFormatting sqref="AF21">
    <cfRule type="cellIs" dxfId="77" priority="85" operator="lessThan">
      <formula>5</formula>
    </cfRule>
    <cfRule type="cellIs" dxfId="76" priority="91" operator="lessThan">
      <formula>5</formula>
    </cfRule>
  </conditionalFormatting>
  <conditionalFormatting sqref="AF23">
    <cfRule type="cellIs" priority="90" operator="notBetween">
      <formula>6</formula>
      <formula>9</formula>
    </cfRule>
  </conditionalFormatting>
  <conditionalFormatting sqref="AF17">
    <cfRule type="cellIs" dxfId="75" priority="89" operator="greaterThan">
      <formula>10</formula>
    </cfRule>
  </conditionalFormatting>
  <conditionalFormatting sqref="AF18">
    <cfRule type="cellIs" dxfId="74" priority="88" operator="greaterThan">
      <formula>1</formula>
    </cfRule>
  </conditionalFormatting>
  <conditionalFormatting sqref="AF23">
    <cfRule type="cellIs" priority="87" operator="between">
      <formula>6</formula>
      <formula>9</formula>
    </cfRule>
  </conditionalFormatting>
  <conditionalFormatting sqref="AF26">
    <cfRule type="cellIs" dxfId="73" priority="86" operator="greaterThan">
      <formula>500</formula>
    </cfRule>
  </conditionalFormatting>
  <conditionalFormatting sqref="AF23">
    <cfRule type="cellIs" dxfId="72" priority="83" operator="lessThan">
      <formula>6</formula>
    </cfRule>
  </conditionalFormatting>
  <conditionalFormatting sqref="AF28">
    <cfRule type="cellIs" dxfId="71" priority="82" operator="greaterThan">
      <formula>1000</formula>
    </cfRule>
  </conditionalFormatting>
  <conditionalFormatting sqref="AF12">
    <cfRule type="cellIs" dxfId="70" priority="81" operator="greaterThan">
      <formula>100</formula>
    </cfRule>
  </conditionalFormatting>
  <conditionalFormatting sqref="AG24">
    <cfRule type="cellIs" dxfId="69" priority="68" operator="greaterThan">
      <formula>0.03</formula>
    </cfRule>
  </conditionalFormatting>
  <conditionalFormatting sqref="AG9">
    <cfRule type="cellIs" dxfId="68" priority="80" operator="greaterThan">
      <formula>30</formula>
    </cfRule>
  </conditionalFormatting>
  <conditionalFormatting sqref="AG14">
    <cfRule type="cellIs" dxfId="67" priority="79" operator="greaterThan">
      <formula>100</formula>
    </cfRule>
  </conditionalFormatting>
  <conditionalFormatting sqref="AG15">
    <cfRule type="cellIs" dxfId="66" priority="78" operator="greaterThan">
      <formula>5</formula>
    </cfRule>
  </conditionalFormatting>
  <conditionalFormatting sqref="AG13">
    <cfRule type="cellIs" dxfId="65" priority="77" operator="greaterThan">
      <formula>50000</formula>
    </cfRule>
  </conditionalFormatting>
  <conditionalFormatting sqref="AG24">
    <cfRule type="cellIs" dxfId="64" priority="76" operator="greaterThan">
      <formula>0.03</formula>
    </cfRule>
  </conditionalFormatting>
  <conditionalFormatting sqref="AG21">
    <cfRule type="cellIs" dxfId="63" priority="69" operator="lessThan">
      <formula>5</formula>
    </cfRule>
    <cfRule type="cellIs" dxfId="62" priority="75" operator="lessThan">
      <formula>5</formula>
    </cfRule>
  </conditionalFormatting>
  <conditionalFormatting sqref="AG23">
    <cfRule type="cellIs" priority="74" operator="notBetween">
      <formula>6</formula>
      <formula>9</formula>
    </cfRule>
  </conditionalFormatting>
  <conditionalFormatting sqref="AG17">
    <cfRule type="cellIs" dxfId="61" priority="73" operator="greaterThan">
      <formula>10</formula>
    </cfRule>
  </conditionalFormatting>
  <conditionalFormatting sqref="AG18">
    <cfRule type="cellIs" dxfId="60" priority="72" operator="greaterThan">
      <formula>1</formula>
    </cfRule>
  </conditionalFormatting>
  <conditionalFormatting sqref="AG23">
    <cfRule type="cellIs" priority="71" operator="between">
      <formula>6</formula>
      <formula>9</formula>
    </cfRule>
  </conditionalFormatting>
  <conditionalFormatting sqref="AG26">
    <cfRule type="cellIs" dxfId="59" priority="70" operator="greaterThan">
      <formula>500</formula>
    </cfRule>
  </conditionalFormatting>
  <conditionalFormatting sqref="AG23">
    <cfRule type="cellIs" dxfId="58" priority="67" operator="lessThan">
      <formula>6</formula>
    </cfRule>
  </conditionalFormatting>
  <conditionalFormatting sqref="AG28">
    <cfRule type="cellIs" dxfId="57" priority="66" operator="greaterThan">
      <formula>1000</formula>
    </cfRule>
  </conditionalFormatting>
  <conditionalFormatting sqref="AG12">
    <cfRule type="cellIs" dxfId="56" priority="65" operator="greaterThan">
      <formula>100</formula>
    </cfRule>
  </conditionalFormatting>
  <conditionalFormatting sqref="AH24">
    <cfRule type="cellIs" dxfId="55" priority="52" operator="greaterThan">
      <formula>0.03</formula>
    </cfRule>
  </conditionalFormatting>
  <conditionalFormatting sqref="AH9">
    <cfRule type="cellIs" dxfId="54" priority="64" operator="greaterThan">
      <formula>30</formula>
    </cfRule>
  </conditionalFormatting>
  <conditionalFormatting sqref="AH14">
    <cfRule type="cellIs" dxfId="53" priority="63" operator="greaterThan">
      <formula>100</formula>
    </cfRule>
  </conditionalFormatting>
  <conditionalFormatting sqref="AH15">
    <cfRule type="cellIs" dxfId="52" priority="62" operator="greaterThan">
      <formula>5</formula>
    </cfRule>
  </conditionalFormatting>
  <conditionalFormatting sqref="AH13">
    <cfRule type="cellIs" dxfId="51" priority="61" operator="greaterThan">
      <formula>50000</formula>
    </cfRule>
  </conditionalFormatting>
  <conditionalFormatting sqref="AH24">
    <cfRule type="cellIs" dxfId="50" priority="60" operator="greaterThan">
      <formula>0.03</formula>
    </cfRule>
  </conditionalFormatting>
  <conditionalFormatting sqref="AH21">
    <cfRule type="cellIs" dxfId="49" priority="53" operator="lessThan">
      <formula>5</formula>
    </cfRule>
    <cfRule type="cellIs" dxfId="48" priority="59" operator="lessThan">
      <formula>5</formula>
    </cfRule>
  </conditionalFormatting>
  <conditionalFormatting sqref="AH23">
    <cfRule type="cellIs" priority="58" operator="notBetween">
      <formula>6</formula>
      <formula>9</formula>
    </cfRule>
  </conditionalFormatting>
  <conditionalFormatting sqref="AH17">
    <cfRule type="cellIs" dxfId="47" priority="57" operator="greaterThan">
      <formula>10</formula>
    </cfRule>
  </conditionalFormatting>
  <conditionalFormatting sqref="AH18">
    <cfRule type="cellIs" dxfId="46" priority="56" operator="greaterThan">
      <formula>1</formula>
    </cfRule>
  </conditionalFormatting>
  <conditionalFormatting sqref="AH23">
    <cfRule type="cellIs" priority="55" operator="between">
      <formula>6</formula>
      <formula>9</formula>
    </cfRule>
  </conditionalFormatting>
  <conditionalFormatting sqref="AH26">
    <cfRule type="cellIs" dxfId="45" priority="54" operator="greaterThan">
      <formula>500</formula>
    </cfRule>
  </conditionalFormatting>
  <conditionalFormatting sqref="AH23">
    <cfRule type="cellIs" dxfId="44" priority="51" operator="lessThan">
      <formula>6</formula>
    </cfRule>
  </conditionalFormatting>
  <conditionalFormatting sqref="AH28">
    <cfRule type="cellIs" dxfId="43" priority="50" operator="greaterThan">
      <formula>1000</formula>
    </cfRule>
  </conditionalFormatting>
  <conditionalFormatting sqref="AH12">
    <cfRule type="cellIs" dxfId="42" priority="49" operator="greaterThan">
      <formula>100</formula>
    </cfRule>
  </conditionalFormatting>
  <conditionalFormatting sqref="AI24">
    <cfRule type="cellIs" dxfId="41" priority="36" operator="greaterThan">
      <formula>0.03</formula>
    </cfRule>
  </conditionalFormatting>
  <conditionalFormatting sqref="AI9">
    <cfRule type="cellIs" dxfId="40" priority="48" operator="greaterThan">
      <formula>30</formula>
    </cfRule>
  </conditionalFormatting>
  <conditionalFormatting sqref="AI14">
    <cfRule type="cellIs" dxfId="39" priority="47" operator="greaterThan">
      <formula>100</formula>
    </cfRule>
  </conditionalFormatting>
  <conditionalFormatting sqref="AI15">
    <cfRule type="cellIs" dxfId="38" priority="46" operator="greaterThan">
      <formula>5</formula>
    </cfRule>
  </conditionalFormatting>
  <conditionalFormatting sqref="AI13">
    <cfRule type="cellIs" dxfId="37" priority="45" operator="greaterThan">
      <formula>50000</formula>
    </cfRule>
  </conditionalFormatting>
  <conditionalFormatting sqref="AI24">
    <cfRule type="cellIs" dxfId="36" priority="44" operator="greaterThan">
      <formula>0.03</formula>
    </cfRule>
  </conditionalFormatting>
  <conditionalFormatting sqref="AI21">
    <cfRule type="cellIs" dxfId="35" priority="37" operator="lessThan">
      <formula>5</formula>
    </cfRule>
    <cfRule type="cellIs" dxfId="34" priority="43" operator="lessThan">
      <formula>5</formula>
    </cfRule>
  </conditionalFormatting>
  <conditionalFormatting sqref="AI23">
    <cfRule type="cellIs" priority="42" operator="notBetween">
      <formula>6</formula>
      <formula>9</formula>
    </cfRule>
  </conditionalFormatting>
  <conditionalFormatting sqref="AI17">
    <cfRule type="cellIs" dxfId="33" priority="41" operator="greaterThan">
      <formula>10</formula>
    </cfRule>
  </conditionalFormatting>
  <conditionalFormatting sqref="AI18">
    <cfRule type="cellIs" dxfId="32" priority="40" operator="greaterThan">
      <formula>1</formula>
    </cfRule>
  </conditionalFormatting>
  <conditionalFormatting sqref="AI23">
    <cfRule type="cellIs" priority="39" operator="between">
      <formula>6</formula>
      <formula>9</formula>
    </cfRule>
  </conditionalFormatting>
  <conditionalFormatting sqref="AI26">
    <cfRule type="cellIs" dxfId="31" priority="38" operator="greaterThan">
      <formula>500</formula>
    </cfRule>
  </conditionalFormatting>
  <conditionalFormatting sqref="AI23">
    <cfRule type="cellIs" dxfId="30" priority="35" operator="lessThan">
      <formula>6</formula>
    </cfRule>
  </conditionalFormatting>
  <conditionalFormatting sqref="AI28">
    <cfRule type="cellIs" dxfId="29" priority="34" operator="greaterThan">
      <formula>1000</formula>
    </cfRule>
  </conditionalFormatting>
  <conditionalFormatting sqref="AI12">
    <cfRule type="cellIs" dxfId="28" priority="33" operator="greaterThan">
      <formula>100</formula>
    </cfRule>
  </conditionalFormatting>
  <conditionalFormatting sqref="AJ24">
    <cfRule type="cellIs" dxfId="27" priority="20" operator="greaterThan">
      <formula>0.03</formula>
    </cfRule>
  </conditionalFormatting>
  <conditionalFormatting sqref="AJ9">
    <cfRule type="cellIs" dxfId="26" priority="32" operator="greaterThan">
      <formula>30</formula>
    </cfRule>
  </conditionalFormatting>
  <conditionalFormatting sqref="AJ14">
    <cfRule type="cellIs" dxfId="25" priority="31" operator="greaterThan">
      <formula>100</formula>
    </cfRule>
  </conditionalFormatting>
  <conditionalFormatting sqref="AJ15">
    <cfRule type="cellIs" dxfId="24" priority="30" operator="greaterThan">
      <formula>5</formula>
    </cfRule>
  </conditionalFormatting>
  <conditionalFormatting sqref="AJ13">
    <cfRule type="cellIs" dxfId="23" priority="29" operator="greaterThan">
      <formula>50000</formula>
    </cfRule>
  </conditionalFormatting>
  <conditionalFormatting sqref="AJ24">
    <cfRule type="cellIs" dxfId="22" priority="28" operator="greaterThan">
      <formula>0.03</formula>
    </cfRule>
  </conditionalFormatting>
  <conditionalFormatting sqref="AJ21">
    <cfRule type="cellIs" dxfId="21" priority="21" operator="lessThan">
      <formula>5</formula>
    </cfRule>
    <cfRule type="cellIs" dxfId="20" priority="27" operator="lessThan">
      <formula>5</formula>
    </cfRule>
  </conditionalFormatting>
  <conditionalFormatting sqref="AJ23">
    <cfRule type="cellIs" priority="26" operator="notBetween">
      <formula>6</formula>
      <formula>9</formula>
    </cfRule>
  </conditionalFormatting>
  <conditionalFormatting sqref="AJ17">
    <cfRule type="cellIs" dxfId="19" priority="25" operator="greaterThan">
      <formula>10</formula>
    </cfRule>
  </conditionalFormatting>
  <conditionalFormatting sqref="AJ18">
    <cfRule type="cellIs" dxfId="18" priority="24" operator="greaterThan">
      <formula>1</formula>
    </cfRule>
  </conditionalFormatting>
  <conditionalFormatting sqref="AJ23">
    <cfRule type="cellIs" priority="23" operator="between">
      <formula>6</formula>
      <formula>9</formula>
    </cfRule>
  </conditionalFormatting>
  <conditionalFormatting sqref="AJ26">
    <cfRule type="cellIs" dxfId="17" priority="22" operator="greaterThan">
      <formula>500</formula>
    </cfRule>
  </conditionalFormatting>
  <conditionalFormatting sqref="AJ23">
    <cfRule type="cellIs" dxfId="16" priority="19" operator="lessThan">
      <formula>6</formula>
    </cfRule>
  </conditionalFormatting>
  <conditionalFormatting sqref="AJ28">
    <cfRule type="cellIs" dxfId="15" priority="18" operator="greaterThan">
      <formula>1000</formula>
    </cfRule>
  </conditionalFormatting>
  <conditionalFormatting sqref="AJ12">
    <cfRule type="cellIs" dxfId="14" priority="17" operator="greaterThan">
      <formula>100</formula>
    </cfRule>
  </conditionalFormatting>
  <conditionalFormatting sqref="AK24">
    <cfRule type="cellIs" dxfId="13" priority="4" operator="greaterThan">
      <formula>0.03</formula>
    </cfRule>
  </conditionalFormatting>
  <conditionalFormatting sqref="AK9">
    <cfRule type="cellIs" dxfId="12" priority="16" operator="greaterThan">
      <formula>30</formula>
    </cfRule>
  </conditionalFormatting>
  <conditionalFormatting sqref="AK14">
    <cfRule type="cellIs" dxfId="11" priority="15" operator="greaterThan">
      <formula>100</formula>
    </cfRule>
  </conditionalFormatting>
  <conditionalFormatting sqref="AK15">
    <cfRule type="cellIs" dxfId="10" priority="14" operator="greaterThan">
      <formula>5</formula>
    </cfRule>
  </conditionalFormatting>
  <conditionalFormatting sqref="AK13">
    <cfRule type="cellIs" dxfId="9" priority="13" operator="greaterThan">
      <formula>50000</formula>
    </cfRule>
  </conditionalFormatting>
  <conditionalFormatting sqref="AK24">
    <cfRule type="cellIs" dxfId="8" priority="12" operator="greaterThan">
      <formula>0.03</formula>
    </cfRule>
  </conditionalFormatting>
  <conditionalFormatting sqref="AK21">
    <cfRule type="cellIs" dxfId="7" priority="5" operator="lessThan">
      <formula>5</formula>
    </cfRule>
    <cfRule type="cellIs" dxfId="6" priority="11" operator="lessThan">
      <formula>5</formula>
    </cfRule>
  </conditionalFormatting>
  <conditionalFormatting sqref="AK23">
    <cfRule type="cellIs" priority="10" operator="notBetween">
      <formula>6</formula>
      <formula>9</formula>
    </cfRule>
  </conditionalFormatting>
  <conditionalFormatting sqref="AK17">
    <cfRule type="cellIs" dxfId="5" priority="9" operator="greaterThan">
      <formula>10</formula>
    </cfRule>
  </conditionalFormatting>
  <conditionalFormatting sqref="AK18">
    <cfRule type="cellIs" dxfId="4" priority="8" operator="greaterThan">
      <formula>1</formula>
    </cfRule>
  </conditionalFormatting>
  <conditionalFormatting sqref="AK23">
    <cfRule type="cellIs" priority="7" operator="between">
      <formula>6</formula>
      <formula>9</formula>
    </cfRule>
  </conditionalFormatting>
  <conditionalFormatting sqref="AK26">
    <cfRule type="cellIs" dxfId="3" priority="6" operator="greaterThan">
      <formula>500</formula>
    </cfRule>
  </conditionalFormatting>
  <conditionalFormatting sqref="AK23">
    <cfRule type="cellIs" dxfId="2" priority="3" operator="lessThan">
      <formula>6</formula>
    </cfRule>
  </conditionalFormatting>
  <conditionalFormatting sqref="AK28">
    <cfRule type="cellIs" dxfId="1" priority="2" operator="greaterThan">
      <formula>1000</formula>
    </cfRule>
  </conditionalFormatting>
  <conditionalFormatting sqref="AK12">
    <cfRule type="cellIs" dxfId="0" priority="1" operator="greaterThan">
      <formula>100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E9CB0-D90A-4184-92BD-713129C3B3F8}">
  <dimension ref="A1:F85"/>
  <sheetViews>
    <sheetView workbookViewId="0">
      <selection activeCell="F6" sqref="F6"/>
    </sheetView>
  </sheetViews>
  <sheetFormatPr defaultRowHeight="15"/>
  <cols>
    <col min="1" max="1" width="16.85546875" bestFit="1" customWidth="1"/>
    <col min="2" max="2" width="11.85546875" bestFit="1" customWidth="1"/>
    <col min="3" max="3" width="19" bestFit="1" customWidth="1"/>
    <col min="4" max="4" width="16" bestFit="1" customWidth="1"/>
    <col min="5" max="5" width="12.5703125" bestFit="1" customWidth="1"/>
    <col min="6" max="6" width="13.140625" bestFit="1" customWidth="1"/>
  </cols>
  <sheetData>
    <row r="1" spans="1:6">
      <c r="A1" t="s">
        <v>375</v>
      </c>
      <c r="B1" t="s">
        <v>376</v>
      </c>
      <c r="C1" t="s">
        <v>377</v>
      </c>
      <c r="D1" t="s">
        <v>378</v>
      </c>
      <c r="E1" t="s">
        <v>4</v>
      </c>
      <c r="F1" t="s">
        <v>5</v>
      </c>
    </row>
    <row r="2" spans="1:6">
      <c r="A2">
        <v>1</v>
      </c>
      <c r="B2" t="s">
        <v>379</v>
      </c>
      <c r="C2">
        <v>30</v>
      </c>
      <c r="D2" t="s">
        <v>380</v>
      </c>
      <c r="E2" t="s">
        <v>381</v>
      </c>
      <c r="F2" t="s">
        <v>382</v>
      </c>
    </row>
    <row r="3" spans="1:6">
      <c r="A3">
        <v>1</v>
      </c>
      <c r="B3" t="s">
        <v>383</v>
      </c>
      <c r="C3">
        <v>151</v>
      </c>
      <c r="D3" t="s">
        <v>384</v>
      </c>
    </row>
    <row r="4" spans="1:6">
      <c r="A4">
        <v>3</v>
      </c>
      <c r="B4" t="s">
        <v>379</v>
      </c>
      <c r="C4">
        <v>30</v>
      </c>
      <c r="D4" t="s">
        <v>385</v>
      </c>
      <c r="E4" t="s">
        <v>386</v>
      </c>
      <c r="F4" t="s">
        <v>387</v>
      </c>
    </row>
    <row r="5" spans="1:6">
      <c r="A5">
        <v>3</v>
      </c>
      <c r="B5" t="s">
        <v>383</v>
      </c>
      <c r="C5">
        <v>120</v>
      </c>
      <c r="D5" t="s">
        <v>388</v>
      </c>
    </row>
    <row r="6" spans="1:6">
      <c r="A6">
        <v>4</v>
      </c>
      <c r="B6" t="s">
        <v>379</v>
      </c>
      <c r="C6">
        <v>32</v>
      </c>
      <c r="D6" t="s">
        <v>380</v>
      </c>
      <c r="E6" t="s">
        <v>389</v>
      </c>
      <c r="F6" t="s">
        <v>390</v>
      </c>
    </row>
    <row r="7" spans="1:6">
      <c r="A7">
        <v>4</v>
      </c>
      <c r="B7" t="s">
        <v>383</v>
      </c>
      <c r="C7">
        <v>150</v>
      </c>
      <c r="D7" t="s">
        <v>388</v>
      </c>
    </row>
    <row r="8" spans="1:6">
      <c r="A8">
        <v>5</v>
      </c>
      <c r="B8" t="s">
        <v>379</v>
      </c>
      <c r="C8">
        <v>30</v>
      </c>
      <c r="D8" t="s">
        <v>380</v>
      </c>
      <c r="E8" t="s">
        <v>391</v>
      </c>
      <c r="F8" t="s">
        <v>392</v>
      </c>
    </row>
    <row r="9" spans="1:6">
      <c r="A9">
        <v>5</v>
      </c>
      <c r="B9" t="s">
        <v>383</v>
      </c>
      <c r="C9">
        <v>156</v>
      </c>
      <c r="D9" t="s">
        <v>388</v>
      </c>
    </row>
    <row r="10" spans="1:6">
      <c r="A10">
        <v>7</v>
      </c>
      <c r="B10" t="s">
        <v>379</v>
      </c>
      <c r="C10">
        <v>30</v>
      </c>
      <c r="D10" t="s">
        <v>385</v>
      </c>
      <c r="E10" t="s">
        <v>393</v>
      </c>
      <c r="F10" t="s">
        <v>394</v>
      </c>
    </row>
    <row r="11" spans="1:6">
      <c r="A11">
        <v>7</v>
      </c>
      <c r="B11" t="s">
        <v>383</v>
      </c>
      <c r="C11">
        <v>135</v>
      </c>
      <c r="D11" t="s">
        <v>395</v>
      </c>
    </row>
    <row r="12" spans="1:6">
      <c r="A12">
        <v>8</v>
      </c>
      <c r="B12" t="s">
        <v>379</v>
      </c>
      <c r="C12">
        <v>33</v>
      </c>
      <c r="D12" t="s">
        <v>385</v>
      </c>
      <c r="E12" t="s">
        <v>396</v>
      </c>
      <c r="F12" t="s">
        <v>397</v>
      </c>
    </row>
    <row r="13" spans="1:6">
      <c r="A13">
        <v>8</v>
      </c>
      <c r="B13" t="s">
        <v>383</v>
      </c>
      <c r="C13">
        <v>94</v>
      </c>
      <c r="D13" t="s">
        <v>395</v>
      </c>
    </row>
    <row r="14" spans="1:6">
      <c r="A14">
        <v>9</v>
      </c>
      <c r="B14" t="s">
        <v>379</v>
      </c>
      <c r="C14">
        <v>30</v>
      </c>
      <c r="D14" t="s">
        <v>380</v>
      </c>
      <c r="E14" t="s">
        <v>398</v>
      </c>
      <c r="F14" t="s">
        <v>399</v>
      </c>
    </row>
    <row r="15" spans="1:6">
      <c r="A15">
        <v>9</v>
      </c>
      <c r="B15" t="s">
        <v>383</v>
      </c>
      <c r="C15">
        <v>150</v>
      </c>
      <c r="D15" t="s">
        <v>388</v>
      </c>
    </row>
    <row r="16" spans="1:6">
      <c r="A16">
        <v>10</v>
      </c>
      <c r="B16" t="s">
        <v>379</v>
      </c>
      <c r="C16">
        <v>30</v>
      </c>
      <c r="D16" t="s">
        <v>385</v>
      </c>
      <c r="E16" t="s">
        <v>400</v>
      </c>
      <c r="F16" t="s">
        <v>401</v>
      </c>
    </row>
    <row r="17" spans="1:6">
      <c r="A17">
        <v>10</v>
      </c>
      <c r="B17" t="s">
        <v>383</v>
      </c>
      <c r="C17">
        <v>150</v>
      </c>
      <c r="D17" t="s">
        <v>395</v>
      </c>
    </row>
    <row r="18" spans="1:6">
      <c r="A18">
        <v>11</v>
      </c>
      <c r="B18" t="s">
        <v>379</v>
      </c>
      <c r="C18">
        <v>32</v>
      </c>
      <c r="D18" t="s">
        <v>380</v>
      </c>
      <c r="E18" t="s">
        <v>402</v>
      </c>
      <c r="F18" t="s">
        <v>403</v>
      </c>
    </row>
    <row r="19" spans="1:6">
      <c r="A19">
        <v>11</v>
      </c>
      <c r="B19" t="s">
        <v>383</v>
      </c>
      <c r="C19">
        <v>102</v>
      </c>
      <c r="D19" t="s">
        <v>388</v>
      </c>
    </row>
    <row r="20" spans="1:6">
      <c r="A20">
        <v>12</v>
      </c>
      <c r="B20" t="s">
        <v>379</v>
      </c>
      <c r="C20">
        <v>30</v>
      </c>
      <c r="D20" t="s">
        <v>380</v>
      </c>
      <c r="E20" t="s">
        <v>404</v>
      </c>
      <c r="F20" t="s">
        <v>405</v>
      </c>
    </row>
    <row r="21" spans="1:6">
      <c r="A21">
        <v>12</v>
      </c>
      <c r="B21" t="s">
        <v>383</v>
      </c>
      <c r="C21">
        <v>150</v>
      </c>
      <c r="D21" t="s">
        <v>384</v>
      </c>
    </row>
    <row r="22" spans="1:6">
      <c r="A22">
        <v>13</v>
      </c>
      <c r="B22" t="s">
        <v>379</v>
      </c>
      <c r="C22">
        <v>30</v>
      </c>
      <c r="D22" t="s">
        <v>380</v>
      </c>
      <c r="E22" t="s">
        <v>406</v>
      </c>
      <c r="F22" t="s">
        <v>407</v>
      </c>
    </row>
    <row r="23" spans="1:6">
      <c r="A23">
        <v>13</v>
      </c>
      <c r="B23" t="s">
        <v>383</v>
      </c>
      <c r="C23">
        <v>150</v>
      </c>
      <c r="D23" t="s">
        <v>388</v>
      </c>
    </row>
    <row r="24" spans="1:6">
      <c r="A24">
        <v>14</v>
      </c>
      <c r="B24" t="s">
        <v>379</v>
      </c>
      <c r="C24">
        <v>30</v>
      </c>
      <c r="E24" t="s">
        <v>408</v>
      </c>
      <c r="F24" t="s">
        <v>409</v>
      </c>
    </row>
    <row r="25" spans="1:6">
      <c r="A25">
        <v>14</v>
      </c>
      <c r="B25" t="s">
        <v>383</v>
      </c>
      <c r="C25">
        <v>85</v>
      </c>
      <c r="D25" t="s">
        <v>388</v>
      </c>
    </row>
    <row r="26" spans="1:6">
      <c r="A26">
        <v>15</v>
      </c>
      <c r="B26" t="s">
        <v>379</v>
      </c>
      <c r="C26">
        <v>30</v>
      </c>
      <c r="D26" t="s">
        <v>380</v>
      </c>
      <c r="E26" t="s">
        <v>410</v>
      </c>
      <c r="F26" t="s">
        <v>411</v>
      </c>
    </row>
    <row r="27" spans="1:6">
      <c r="A27">
        <v>15</v>
      </c>
      <c r="B27" t="s">
        <v>383</v>
      </c>
      <c r="C27">
        <v>120</v>
      </c>
      <c r="D27" t="s">
        <v>388</v>
      </c>
    </row>
    <row r="28" spans="1:6">
      <c r="A28">
        <v>16</v>
      </c>
      <c r="B28" t="s">
        <v>379</v>
      </c>
      <c r="C28">
        <v>30</v>
      </c>
      <c r="D28" t="s">
        <v>380</v>
      </c>
      <c r="E28" t="s">
        <v>412</v>
      </c>
      <c r="F28" t="s">
        <v>413</v>
      </c>
    </row>
    <row r="29" spans="1:6">
      <c r="A29">
        <v>16</v>
      </c>
      <c r="B29" t="s">
        <v>383</v>
      </c>
      <c r="C29">
        <v>130</v>
      </c>
      <c r="D29" t="s">
        <v>384</v>
      </c>
    </row>
    <row r="30" spans="1:6">
      <c r="A30">
        <v>18</v>
      </c>
      <c r="B30" t="s">
        <v>379</v>
      </c>
      <c r="C30">
        <v>30</v>
      </c>
      <c r="E30" t="s">
        <v>414</v>
      </c>
      <c r="F30" t="s">
        <v>415</v>
      </c>
    </row>
    <row r="31" spans="1:6">
      <c r="A31">
        <v>18</v>
      </c>
      <c r="B31" t="s">
        <v>383</v>
      </c>
      <c r="C31">
        <v>87</v>
      </c>
      <c r="D31" t="s">
        <v>416</v>
      </c>
    </row>
    <row r="32" spans="1:6">
      <c r="A32">
        <v>19</v>
      </c>
      <c r="B32" t="s">
        <v>379</v>
      </c>
      <c r="C32">
        <v>33</v>
      </c>
      <c r="D32" t="s">
        <v>380</v>
      </c>
      <c r="E32" t="s">
        <v>417</v>
      </c>
      <c r="F32" t="s">
        <v>418</v>
      </c>
    </row>
    <row r="33" spans="1:6">
      <c r="A33">
        <v>19</v>
      </c>
      <c r="B33" t="s">
        <v>383</v>
      </c>
      <c r="C33">
        <v>78</v>
      </c>
      <c r="D33" t="s">
        <v>419</v>
      </c>
    </row>
    <row r="34" spans="1:6">
      <c r="A34">
        <v>21</v>
      </c>
      <c r="B34" t="s">
        <v>379</v>
      </c>
      <c r="C34">
        <v>32</v>
      </c>
      <c r="D34" t="s">
        <v>420</v>
      </c>
      <c r="E34" t="s">
        <v>421</v>
      </c>
      <c r="F34" t="s">
        <v>422</v>
      </c>
    </row>
    <row r="35" spans="1:6">
      <c r="A35">
        <v>21</v>
      </c>
      <c r="B35" t="s">
        <v>383</v>
      </c>
      <c r="C35">
        <v>126</v>
      </c>
      <c r="D35" t="s">
        <v>423</v>
      </c>
    </row>
    <row r="36" spans="1:6">
      <c r="A36">
        <v>23</v>
      </c>
      <c r="B36" t="s">
        <v>379</v>
      </c>
      <c r="C36">
        <v>30</v>
      </c>
      <c r="E36" t="s">
        <v>424</v>
      </c>
      <c r="F36" t="s">
        <v>425</v>
      </c>
    </row>
    <row r="37" spans="1:6">
      <c r="A37">
        <v>23</v>
      </c>
      <c r="B37" t="s">
        <v>383</v>
      </c>
      <c r="C37">
        <v>142</v>
      </c>
      <c r="D37" t="s">
        <v>426</v>
      </c>
    </row>
    <row r="38" spans="1:6">
      <c r="A38">
        <v>24</v>
      </c>
      <c r="B38" t="s">
        <v>379</v>
      </c>
      <c r="C38">
        <v>30</v>
      </c>
      <c r="D38" t="s">
        <v>427</v>
      </c>
      <c r="E38" t="s">
        <v>428</v>
      </c>
      <c r="F38" t="s">
        <v>429</v>
      </c>
    </row>
    <row r="39" spans="1:6">
      <c r="A39">
        <v>24</v>
      </c>
      <c r="B39" t="s">
        <v>383</v>
      </c>
      <c r="C39">
        <v>150</v>
      </c>
      <c r="D39" t="s">
        <v>384</v>
      </c>
    </row>
    <row r="40" spans="1:6">
      <c r="A40">
        <v>26</v>
      </c>
      <c r="B40" t="s">
        <v>379</v>
      </c>
      <c r="C40">
        <v>30</v>
      </c>
      <c r="D40" t="s">
        <v>385</v>
      </c>
      <c r="E40" t="s">
        <v>430</v>
      </c>
      <c r="F40" t="s">
        <v>431</v>
      </c>
    </row>
    <row r="41" spans="1:6">
      <c r="A41">
        <v>26</v>
      </c>
      <c r="B41" t="s">
        <v>383</v>
      </c>
      <c r="C41">
        <v>150</v>
      </c>
      <c r="D41" t="s">
        <v>416</v>
      </c>
    </row>
    <row r="42" spans="1:6">
      <c r="A42">
        <v>27</v>
      </c>
      <c r="B42" t="s">
        <v>379</v>
      </c>
      <c r="C42">
        <v>30</v>
      </c>
      <c r="D42" t="s">
        <v>385</v>
      </c>
      <c r="E42" t="s">
        <v>432</v>
      </c>
      <c r="F42" t="s">
        <v>433</v>
      </c>
    </row>
    <row r="43" spans="1:6">
      <c r="A43">
        <v>27</v>
      </c>
      <c r="B43" t="s">
        <v>383</v>
      </c>
      <c r="C43">
        <v>120</v>
      </c>
      <c r="D43" t="s">
        <v>416</v>
      </c>
    </row>
    <row r="44" spans="1:6">
      <c r="A44">
        <v>28</v>
      </c>
      <c r="B44" t="s">
        <v>379</v>
      </c>
      <c r="C44">
        <v>30</v>
      </c>
      <c r="E44" t="s">
        <v>434</v>
      </c>
      <c r="F44" t="s">
        <v>435</v>
      </c>
    </row>
    <row r="45" spans="1:6">
      <c r="A45">
        <v>28</v>
      </c>
      <c r="B45" t="s">
        <v>383</v>
      </c>
      <c r="C45">
        <v>72</v>
      </c>
      <c r="D45" t="s">
        <v>416</v>
      </c>
    </row>
    <row r="46" spans="1:6">
      <c r="A46">
        <v>31</v>
      </c>
      <c r="B46" t="s">
        <v>379</v>
      </c>
      <c r="C46">
        <v>30</v>
      </c>
      <c r="D46" t="s">
        <v>380</v>
      </c>
      <c r="E46" t="s">
        <v>436</v>
      </c>
      <c r="F46" t="s">
        <v>437</v>
      </c>
    </row>
    <row r="47" spans="1:6">
      <c r="A47">
        <v>31</v>
      </c>
      <c r="B47" t="s">
        <v>383</v>
      </c>
      <c r="C47">
        <v>77</v>
      </c>
      <c r="D47" t="s">
        <v>416</v>
      </c>
    </row>
    <row r="48" spans="1:6">
      <c r="A48">
        <v>34</v>
      </c>
      <c r="B48" t="s">
        <v>379</v>
      </c>
      <c r="C48">
        <v>30</v>
      </c>
      <c r="D48" t="s">
        <v>380</v>
      </c>
      <c r="E48" t="s">
        <v>438</v>
      </c>
      <c r="F48" t="s">
        <v>439</v>
      </c>
    </row>
    <row r="49" spans="1:6">
      <c r="A49">
        <v>34</v>
      </c>
      <c r="B49" t="s">
        <v>383</v>
      </c>
      <c r="C49">
        <v>150</v>
      </c>
      <c r="D49" t="s">
        <v>416</v>
      </c>
    </row>
    <row r="50" spans="1:6">
      <c r="A50">
        <v>37</v>
      </c>
      <c r="B50" t="s">
        <v>379</v>
      </c>
      <c r="C50">
        <v>31</v>
      </c>
      <c r="D50" t="s">
        <v>385</v>
      </c>
      <c r="E50" t="s">
        <v>440</v>
      </c>
      <c r="F50" t="s">
        <v>441</v>
      </c>
    </row>
    <row r="51" spans="1:6">
      <c r="A51">
        <v>37</v>
      </c>
      <c r="B51" t="s">
        <v>383</v>
      </c>
      <c r="C51">
        <v>150</v>
      </c>
      <c r="D51" t="s">
        <v>388</v>
      </c>
    </row>
    <row r="52" spans="1:6">
      <c r="A52">
        <v>38</v>
      </c>
      <c r="B52" t="s">
        <v>379</v>
      </c>
      <c r="C52">
        <v>30</v>
      </c>
      <c r="D52" t="s">
        <v>385</v>
      </c>
      <c r="E52" t="s">
        <v>442</v>
      </c>
      <c r="F52" t="s">
        <v>443</v>
      </c>
    </row>
    <row r="53" spans="1:6">
      <c r="A53">
        <v>38</v>
      </c>
      <c r="B53" t="s">
        <v>383</v>
      </c>
      <c r="C53">
        <v>150</v>
      </c>
      <c r="D53" t="s">
        <v>423</v>
      </c>
    </row>
    <row r="54" spans="1:6">
      <c r="A54">
        <v>39</v>
      </c>
      <c r="B54" t="s">
        <v>379</v>
      </c>
      <c r="C54">
        <v>30</v>
      </c>
      <c r="D54" t="s">
        <v>427</v>
      </c>
      <c r="E54" t="s">
        <v>444</v>
      </c>
      <c r="F54" t="s">
        <v>445</v>
      </c>
    </row>
    <row r="55" spans="1:6">
      <c r="A55">
        <v>39</v>
      </c>
      <c r="B55" t="s">
        <v>383</v>
      </c>
      <c r="C55">
        <v>150</v>
      </c>
      <c r="D55" t="s">
        <v>423</v>
      </c>
    </row>
    <row r="56" spans="1:6">
      <c r="A56">
        <v>40</v>
      </c>
      <c r="B56" t="s">
        <v>379</v>
      </c>
      <c r="C56">
        <v>30</v>
      </c>
      <c r="D56" t="s">
        <v>385</v>
      </c>
      <c r="E56" t="s">
        <v>446</v>
      </c>
      <c r="F56" t="s">
        <v>447</v>
      </c>
    </row>
    <row r="57" spans="1:6">
      <c r="A57">
        <v>40</v>
      </c>
      <c r="B57" t="s">
        <v>383</v>
      </c>
      <c r="C57">
        <v>150</v>
      </c>
      <c r="D57" t="s">
        <v>423</v>
      </c>
    </row>
    <row r="58" spans="1:6">
      <c r="A58">
        <v>41</v>
      </c>
      <c r="B58" t="s">
        <v>379</v>
      </c>
      <c r="C58">
        <v>30</v>
      </c>
      <c r="D58" t="s">
        <v>380</v>
      </c>
      <c r="E58" t="s">
        <v>448</v>
      </c>
      <c r="F58" t="s">
        <v>449</v>
      </c>
    </row>
    <row r="59" spans="1:6">
      <c r="A59">
        <v>41</v>
      </c>
      <c r="B59" t="s">
        <v>383</v>
      </c>
      <c r="C59">
        <v>150</v>
      </c>
    </row>
    <row r="60" spans="1:6">
      <c r="A60">
        <v>42</v>
      </c>
      <c r="B60" t="s">
        <v>379</v>
      </c>
      <c r="C60">
        <v>30</v>
      </c>
      <c r="E60" t="s">
        <v>450</v>
      </c>
      <c r="F60" t="s">
        <v>451</v>
      </c>
    </row>
    <row r="61" spans="1:6">
      <c r="A61">
        <v>42</v>
      </c>
      <c r="B61" t="s">
        <v>383</v>
      </c>
      <c r="C61">
        <v>138</v>
      </c>
      <c r="D61" t="s">
        <v>423</v>
      </c>
    </row>
    <row r="62" spans="1:6">
      <c r="A62">
        <v>43</v>
      </c>
      <c r="B62" t="s">
        <v>379</v>
      </c>
      <c r="C62">
        <v>30</v>
      </c>
      <c r="D62" t="s">
        <v>380</v>
      </c>
      <c r="E62" t="s">
        <v>452</v>
      </c>
      <c r="F62" t="s">
        <v>453</v>
      </c>
    </row>
    <row r="63" spans="1:6">
      <c r="A63">
        <v>43</v>
      </c>
      <c r="B63" t="s">
        <v>383</v>
      </c>
      <c r="C63">
        <v>150</v>
      </c>
      <c r="D63" t="s">
        <v>423</v>
      </c>
    </row>
    <row r="64" spans="1:6">
      <c r="A64">
        <v>44</v>
      </c>
      <c r="B64" t="s">
        <v>379</v>
      </c>
      <c r="C64">
        <v>30</v>
      </c>
      <c r="D64" t="s">
        <v>380</v>
      </c>
      <c r="E64" t="s">
        <v>454</v>
      </c>
      <c r="F64" t="s">
        <v>455</v>
      </c>
    </row>
    <row r="65" spans="1:6">
      <c r="A65">
        <v>44</v>
      </c>
      <c r="B65" t="s">
        <v>383</v>
      </c>
      <c r="C65">
        <v>150</v>
      </c>
      <c r="D65" t="s">
        <v>423</v>
      </c>
    </row>
    <row r="66" spans="1:6">
      <c r="A66">
        <v>45</v>
      </c>
      <c r="B66" t="s">
        <v>379</v>
      </c>
      <c r="C66">
        <v>32</v>
      </c>
      <c r="D66" t="s">
        <v>380</v>
      </c>
      <c r="E66" t="s">
        <v>456</v>
      </c>
      <c r="F66" t="s">
        <v>457</v>
      </c>
    </row>
    <row r="67" spans="1:6">
      <c r="A67">
        <v>45</v>
      </c>
      <c r="B67" t="s">
        <v>383</v>
      </c>
      <c r="C67">
        <v>150</v>
      </c>
      <c r="D67" t="s">
        <v>423</v>
      </c>
    </row>
    <row r="68" spans="1:6">
      <c r="A68">
        <v>46</v>
      </c>
      <c r="B68" t="s">
        <v>379</v>
      </c>
      <c r="C68">
        <v>32</v>
      </c>
      <c r="E68" t="s">
        <v>458</v>
      </c>
      <c r="F68" t="s">
        <v>459</v>
      </c>
    </row>
    <row r="69" spans="1:6">
      <c r="A69">
        <v>46</v>
      </c>
      <c r="B69" t="s">
        <v>383</v>
      </c>
      <c r="C69">
        <v>150</v>
      </c>
      <c r="D69" t="s">
        <v>423</v>
      </c>
    </row>
    <row r="70" spans="1:6">
      <c r="A70">
        <v>48</v>
      </c>
      <c r="B70" t="s">
        <v>379</v>
      </c>
      <c r="C70">
        <v>30</v>
      </c>
      <c r="E70" t="s">
        <v>460</v>
      </c>
      <c r="F70" t="s">
        <v>461</v>
      </c>
    </row>
    <row r="71" spans="1:6">
      <c r="A71">
        <v>48</v>
      </c>
      <c r="B71" t="s">
        <v>383</v>
      </c>
      <c r="C71">
        <v>138</v>
      </c>
      <c r="D71" t="s">
        <v>384</v>
      </c>
    </row>
    <row r="72" spans="1:6">
      <c r="A72">
        <v>51</v>
      </c>
      <c r="B72" t="s">
        <v>379</v>
      </c>
      <c r="C72">
        <v>32</v>
      </c>
      <c r="D72" t="s">
        <v>380</v>
      </c>
      <c r="E72" t="s">
        <v>462</v>
      </c>
      <c r="F72" t="s">
        <v>463</v>
      </c>
    </row>
    <row r="73" spans="1:6">
      <c r="A73">
        <v>51</v>
      </c>
      <c r="B73" t="s">
        <v>383</v>
      </c>
      <c r="C73">
        <v>156</v>
      </c>
      <c r="D73" t="s">
        <v>426</v>
      </c>
    </row>
    <row r="74" spans="1:6">
      <c r="A74">
        <v>52</v>
      </c>
      <c r="B74" t="s">
        <v>379</v>
      </c>
      <c r="C74">
        <v>32</v>
      </c>
      <c r="D74" t="s">
        <v>380</v>
      </c>
      <c r="E74" t="s">
        <v>464</v>
      </c>
      <c r="F74" t="s">
        <v>465</v>
      </c>
    </row>
    <row r="75" spans="1:6">
      <c r="A75">
        <v>52</v>
      </c>
      <c r="B75" t="s">
        <v>383</v>
      </c>
      <c r="C75">
        <v>150</v>
      </c>
      <c r="D75" t="s">
        <v>426</v>
      </c>
    </row>
    <row r="76" spans="1:6">
      <c r="A76">
        <v>53</v>
      </c>
      <c r="B76" t="s">
        <v>379</v>
      </c>
      <c r="C76">
        <v>30</v>
      </c>
      <c r="D76" t="s">
        <v>385</v>
      </c>
      <c r="E76" t="s">
        <v>466</v>
      </c>
      <c r="F76" t="s">
        <v>467</v>
      </c>
    </row>
    <row r="77" spans="1:6">
      <c r="A77">
        <v>53</v>
      </c>
      <c r="B77" t="s">
        <v>383</v>
      </c>
      <c r="D77" t="s">
        <v>426</v>
      </c>
    </row>
    <row r="78" spans="1:6">
      <c r="A78">
        <v>56</v>
      </c>
      <c r="B78" t="s">
        <v>379</v>
      </c>
      <c r="C78">
        <v>33</v>
      </c>
      <c r="D78" t="s">
        <v>380</v>
      </c>
      <c r="E78" t="s">
        <v>468</v>
      </c>
      <c r="F78" t="s">
        <v>469</v>
      </c>
    </row>
    <row r="79" spans="1:6">
      <c r="A79">
        <v>56</v>
      </c>
      <c r="B79" t="s">
        <v>383</v>
      </c>
      <c r="C79">
        <v>151</v>
      </c>
      <c r="D79" t="s">
        <v>388</v>
      </c>
    </row>
    <row r="80" spans="1:6">
      <c r="A80">
        <v>58</v>
      </c>
      <c r="B80" t="s">
        <v>379</v>
      </c>
      <c r="C80">
        <v>32</v>
      </c>
      <c r="D80" t="s">
        <v>427</v>
      </c>
      <c r="E80" t="s">
        <v>470</v>
      </c>
      <c r="F80" t="s">
        <v>471</v>
      </c>
    </row>
    <row r="81" spans="1:6">
      <c r="A81">
        <v>58</v>
      </c>
      <c r="B81" t="s">
        <v>383</v>
      </c>
      <c r="C81">
        <v>153</v>
      </c>
      <c r="D81" t="s">
        <v>426</v>
      </c>
    </row>
    <row r="82" spans="1:6">
      <c r="A82">
        <v>60</v>
      </c>
      <c r="B82" t="s">
        <v>379</v>
      </c>
      <c r="C82">
        <v>30</v>
      </c>
      <c r="D82" t="s">
        <v>380</v>
      </c>
      <c r="E82" t="s">
        <v>472</v>
      </c>
      <c r="F82" t="s">
        <v>473</v>
      </c>
    </row>
    <row r="83" spans="1:6">
      <c r="A83">
        <v>60</v>
      </c>
      <c r="B83" t="s">
        <v>383</v>
      </c>
      <c r="C83">
        <v>132</v>
      </c>
      <c r="D83" t="s">
        <v>384</v>
      </c>
    </row>
    <row r="84" spans="1:6">
      <c r="A84">
        <v>62</v>
      </c>
      <c r="B84" t="s">
        <v>379</v>
      </c>
      <c r="C84">
        <v>30</v>
      </c>
      <c r="D84" t="s">
        <v>427</v>
      </c>
      <c r="E84" t="s">
        <v>474</v>
      </c>
      <c r="F84" t="s">
        <v>475</v>
      </c>
    </row>
    <row r="85" spans="1:6">
      <c r="A85">
        <v>62</v>
      </c>
      <c r="B85" t="s">
        <v>383</v>
      </c>
      <c r="C85">
        <v>120</v>
      </c>
      <c r="D85" t="s">
        <v>419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F42DB-9EB4-421A-9313-EF14FCB96CCE}">
  <dimension ref="A1:S175"/>
  <sheetViews>
    <sheetView tabSelected="1" topLeftCell="D1" workbookViewId="0">
      <selection activeCell="S1" sqref="S1"/>
    </sheetView>
  </sheetViews>
  <sheetFormatPr defaultRowHeight="15"/>
  <cols>
    <col min="2" max="2" width="10.7109375" style="1" bestFit="1" customWidth="1"/>
    <col min="3" max="3" width="14" bestFit="1" customWidth="1"/>
    <col min="4" max="4" width="12.85546875" bestFit="1" customWidth="1"/>
    <col min="5" max="5" width="24.85546875" bestFit="1" customWidth="1"/>
    <col min="6" max="6" width="12" bestFit="1" customWidth="1"/>
    <col min="7" max="7" width="21.85546875" bestFit="1" customWidth="1"/>
    <col min="8" max="8" width="14.42578125" bestFit="1" customWidth="1"/>
    <col min="9" max="9" width="15.5703125" bestFit="1" customWidth="1"/>
    <col min="11" max="11" width="14" bestFit="1" customWidth="1"/>
    <col min="12" max="12" width="16.42578125" bestFit="1" customWidth="1"/>
    <col min="13" max="13" width="23" customWidth="1"/>
    <col min="16" max="16" width="27.140625" bestFit="1" customWidth="1"/>
    <col min="17" max="17" width="16.85546875" bestFit="1" customWidth="1"/>
    <col min="18" max="18" width="15.5703125" bestFit="1" customWidth="1"/>
  </cols>
  <sheetData>
    <row r="1" spans="1:19">
      <c r="A1" t="s">
        <v>476</v>
      </c>
      <c r="B1" s="1" t="s">
        <v>477</v>
      </c>
      <c r="C1" t="s">
        <v>478</v>
      </c>
      <c r="D1" t="s">
        <v>479</v>
      </c>
      <c r="E1" t="s">
        <v>480</v>
      </c>
      <c r="F1" t="s">
        <v>481</v>
      </c>
      <c r="G1" t="s">
        <v>482</v>
      </c>
      <c r="H1" t="s">
        <v>313</v>
      </c>
      <c r="I1" s="3" t="s">
        <v>483</v>
      </c>
      <c r="J1" s="3" t="s">
        <v>327</v>
      </c>
      <c r="K1" s="3" t="s">
        <v>484</v>
      </c>
      <c r="L1" s="3" t="s">
        <v>485</v>
      </c>
      <c r="M1" s="3" t="s">
        <v>486</v>
      </c>
      <c r="N1" s="3" t="s">
        <v>487</v>
      </c>
      <c r="O1" s="3" t="s">
        <v>333</v>
      </c>
      <c r="P1" s="3" t="s">
        <v>488</v>
      </c>
      <c r="Q1" s="3" t="s">
        <v>489</v>
      </c>
      <c r="R1" s="3" t="s">
        <v>490</v>
      </c>
      <c r="S1" s="3" t="s">
        <v>491</v>
      </c>
    </row>
    <row r="2" spans="1:19">
      <c r="A2">
        <v>62</v>
      </c>
      <c r="B2" s="1">
        <v>43518</v>
      </c>
      <c r="G2">
        <v>11</v>
      </c>
      <c r="I2" s="3"/>
      <c r="J2" s="3"/>
      <c r="K2" s="3"/>
      <c r="L2" s="3"/>
      <c r="M2" s="3"/>
      <c r="N2" s="3"/>
      <c r="O2" s="3">
        <v>1.78</v>
      </c>
      <c r="P2" s="3"/>
      <c r="Q2" s="3"/>
      <c r="R2" s="3"/>
      <c r="S2" s="3"/>
    </row>
    <row r="3" spans="1:19">
      <c r="A3">
        <v>62</v>
      </c>
      <c r="B3" s="1">
        <v>43562</v>
      </c>
      <c r="D3">
        <v>24.1</v>
      </c>
      <c r="G3">
        <v>9</v>
      </c>
      <c r="I3" s="3"/>
      <c r="J3" s="3">
        <v>6.66</v>
      </c>
      <c r="K3" s="3"/>
      <c r="L3" s="3"/>
      <c r="M3" s="3"/>
      <c r="N3" s="3"/>
      <c r="O3" s="3">
        <v>1.363</v>
      </c>
      <c r="P3" s="3"/>
      <c r="Q3" s="3"/>
      <c r="R3" s="3"/>
      <c r="S3" s="3">
        <v>4</v>
      </c>
    </row>
    <row r="4" spans="1:19">
      <c r="A4">
        <v>62</v>
      </c>
      <c r="B4" s="1">
        <v>43585</v>
      </c>
      <c r="D4">
        <v>25.1</v>
      </c>
      <c r="G4">
        <v>12</v>
      </c>
      <c r="I4" s="3"/>
      <c r="J4" s="3">
        <v>5.74</v>
      </c>
      <c r="K4" s="3"/>
      <c r="L4" s="3"/>
      <c r="M4" s="3"/>
      <c r="N4" s="3"/>
      <c r="O4" s="3">
        <v>1.5840000000000001</v>
      </c>
      <c r="P4" s="3"/>
      <c r="Q4" s="3"/>
      <c r="R4" s="3"/>
      <c r="S4" s="3">
        <v>6</v>
      </c>
    </row>
    <row r="5" spans="1:19">
      <c r="A5">
        <v>62</v>
      </c>
      <c r="B5" s="1">
        <v>43632</v>
      </c>
      <c r="C5">
        <v>28</v>
      </c>
      <c r="D5">
        <v>26</v>
      </c>
      <c r="E5">
        <v>16</v>
      </c>
      <c r="F5">
        <v>34</v>
      </c>
      <c r="G5">
        <v>30.7</v>
      </c>
      <c r="H5">
        <v>1.4</v>
      </c>
      <c r="I5" s="3">
        <v>0.17</v>
      </c>
      <c r="J5" s="3">
        <v>6.9</v>
      </c>
      <c r="K5" s="3">
        <v>7</v>
      </c>
      <c r="L5" s="3">
        <v>0.04</v>
      </c>
      <c r="M5" s="3">
        <v>620</v>
      </c>
      <c r="N5" s="3" t="s">
        <v>492</v>
      </c>
      <c r="O5" s="3">
        <v>1.32</v>
      </c>
      <c r="P5" s="3">
        <v>0.98099999999999998</v>
      </c>
      <c r="Q5" s="3">
        <v>0.5</v>
      </c>
      <c r="R5" s="3">
        <v>1.2999999999999999E-2</v>
      </c>
      <c r="S5" s="3"/>
    </row>
    <row r="6" spans="1:19">
      <c r="A6">
        <v>60</v>
      </c>
      <c r="B6" s="1">
        <v>43466</v>
      </c>
      <c r="I6" s="3"/>
      <c r="J6" s="3"/>
      <c r="K6" s="3"/>
      <c r="L6" s="3"/>
      <c r="M6" s="3"/>
      <c r="N6" s="3"/>
      <c r="O6" s="3">
        <v>8.6780000000000008</v>
      </c>
      <c r="P6" s="3"/>
      <c r="Q6" s="3"/>
      <c r="R6" s="3"/>
      <c r="S6" s="3"/>
    </row>
    <row r="7" spans="1:19">
      <c r="A7">
        <v>60</v>
      </c>
      <c r="B7" s="1">
        <v>43514</v>
      </c>
      <c r="G7">
        <v>12</v>
      </c>
      <c r="I7" s="3"/>
      <c r="J7" s="3"/>
      <c r="K7" s="3"/>
      <c r="L7" s="3"/>
      <c r="M7" s="3"/>
      <c r="N7" s="3"/>
      <c r="O7" s="3">
        <v>8.7829999999999995</v>
      </c>
      <c r="P7" s="3"/>
      <c r="Q7" s="3"/>
      <c r="R7" s="3"/>
      <c r="S7" s="3"/>
    </row>
    <row r="8" spans="1:19">
      <c r="A8">
        <v>60</v>
      </c>
      <c r="B8" s="1">
        <v>43562</v>
      </c>
      <c r="D8">
        <v>24.1</v>
      </c>
      <c r="G8">
        <v>6</v>
      </c>
      <c r="I8" s="3"/>
      <c r="J8" s="3">
        <v>5.63</v>
      </c>
      <c r="K8" s="3"/>
      <c r="L8" s="3"/>
      <c r="M8" s="3"/>
      <c r="N8" s="3"/>
      <c r="O8" s="3">
        <v>8.6</v>
      </c>
      <c r="P8" s="3"/>
      <c r="Q8" s="3"/>
      <c r="R8" s="3"/>
      <c r="S8" s="3">
        <v>6</v>
      </c>
    </row>
    <row r="9" spans="1:19">
      <c r="A9">
        <v>60</v>
      </c>
      <c r="B9" s="1">
        <v>43581</v>
      </c>
      <c r="D9">
        <v>24.6</v>
      </c>
      <c r="G9">
        <v>13</v>
      </c>
      <c r="I9" s="3"/>
      <c r="J9" s="3">
        <v>6.45</v>
      </c>
      <c r="K9" s="3"/>
      <c r="L9" s="3"/>
      <c r="M9" s="3"/>
      <c r="N9" s="3"/>
      <c r="O9" s="3">
        <v>7.4390000000000001</v>
      </c>
      <c r="P9" s="3"/>
      <c r="Q9" s="3"/>
      <c r="R9" s="3"/>
      <c r="S9" s="3">
        <v>7</v>
      </c>
    </row>
    <row r="10" spans="1:19">
      <c r="A10">
        <v>60</v>
      </c>
      <c r="B10" s="1">
        <v>43632</v>
      </c>
      <c r="C10">
        <v>26.5</v>
      </c>
      <c r="D10">
        <v>23</v>
      </c>
      <c r="E10">
        <v>33</v>
      </c>
      <c r="F10">
        <v>6</v>
      </c>
      <c r="G10">
        <v>10.34</v>
      </c>
      <c r="H10">
        <v>1.8</v>
      </c>
      <c r="I10" s="3">
        <v>0.16700000000000001</v>
      </c>
      <c r="J10" s="3">
        <v>6.8</v>
      </c>
      <c r="K10" s="3">
        <v>13</v>
      </c>
      <c r="L10" s="3">
        <v>0.05</v>
      </c>
      <c r="M10" s="3" t="s">
        <v>493</v>
      </c>
      <c r="N10" s="3" t="s">
        <v>493</v>
      </c>
      <c r="O10" s="3">
        <v>7.62</v>
      </c>
      <c r="P10" s="3">
        <v>0.92400000000000004</v>
      </c>
      <c r="Q10" s="3">
        <v>0.6</v>
      </c>
      <c r="R10" s="3">
        <v>5.0000000000000001E-3</v>
      </c>
      <c r="S10" s="3"/>
    </row>
    <row r="11" spans="1:19">
      <c r="A11">
        <v>58</v>
      </c>
      <c r="B11" s="1">
        <v>43523</v>
      </c>
      <c r="G11">
        <v>124</v>
      </c>
      <c r="I11" s="3"/>
      <c r="J11" s="3"/>
      <c r="K11" s="3"/>
      <c r="L11" s="3"/>
      <c r="M11" s="3"/>
      <c r="N11" s="3"/>
      <c r="O11" s="3">
        <v>15.044</v>
      </c>
      <c r="P11" s="3"/>
      <c r="Q11" s="3"/>
      <c r="R11" s="3"/>
      <c r="S11" s="3"/>
    </row>
    <row r="12" spans="1:19">
      <c r="A12">
        <v>58</v>
      </c>
      <c r="B12" s="1">
        <v>43568</v>
      </c>
      <c r="D12">
        <v>24.4</v>
      </c>
      <c r="G12">
        <v>115</v>
      </c>
      <c r="I12" s="3"/>
      <c r="J12" s="3">
        <v>7.65</v>
      </c>
      <c r="K12" s="3"/>
      <c r="L12" s="3"/>
      <c r="M12" s="3"/>
      <c r="N12" s="3"/>
      <c r="O12" s="3">
        <v>14.73</v>
      </c>
      <c r="P12" s="3"/>
      <c r="Q12" s="3"/>
      <c r="R12" s="3"/>
      <c r="S12" s="3">
        <v>58</v>
      </c>
    </row>
    <row r="13" spans="1:19">
      <c r="A13">
        <v>58</v>
      </c>
      <c r="B13" s="1">
        <v>43581</v>
      </c>
      <c r="D13">
        <v>24.9</v>
      </c>
      <c r="G13">
        <v>119</v>
      </c>
      <c r="I13" s="3"/>
      <c r="J13" s="3">
        <v>6.47</v>
      </c>
      <c r="K13" s="3"/>
      <c r="L13" s="3"/>
      <c r="M13" s="3"/>
      <c r="N13" s="3"/>
      <c r="O13" s="3">
        <v>14.792999999999999</v>
      </c>
      <c r="P13" s="3"/>
      <c r="Q13" s="3"/>
      <c r="R13" s="3"/>
      <c r="S13" s="3">
        <v>59</v>
      </c>
    </row>
    <row r="14" spans="1:19">
      <c r="A14">
        <v>58</v>
      </c>
      <c r="B14" s="1">
        <v>43632</v>
      </c>
      <c r="C14">
        <v>25</v>
      </c>
      <c r="D14">
        <v>21.9</v>
      </c>
      <c r="E14">
        <v>51</v>
      </c>
      <c r="F14">
        <v>110</v>
      </c>
      <c r="G14">
        <v>143.6</v>
      </c>
      <c r="H14">
        <v>12.5</v>
      </c>
      <c r="I14" s="3">
        <v>0.64</v>
      </c>
      <c r="J14" s="3">
        <v>7.3</v>
      </c>
      <c r="K14" s="3">
        <v>9</v>
      </c>
      <c r="L14" s="3">
        <v>0.1</v>
      </c>
      <c r="M14" s="3" t="s">
        <v>494</v>
      </c>
      <c r="N14" s="3" t="s">
        <v>494</v>
      </c>
      <c r="O14" s="3">
        <v>12.3</v>
      </c>
      <c r="P14" s="3">
        <v>0.93400000000000005</v>
      </c>
      <c r="Q14" s="3">
        <v>0.4</v>
      </c>
      <c r="R14" s="3">
        <v>7.0000000000000001E-3</v>
      </c>
      <c r="S14" s="3"/>
    </row>
    <row r="15" spans="1:19">
      <c r="A15">
        <v>56</v>
      </c>
      <c r="B15" s="1">
        <v>43518</v>
      </c>
      <c r="G15">
        <v>20</v>
      </c>
      <c r="I15" s="3"/>
      <c r="J15" s="3"/>
      <c r="K15" s="3"/>
      <c r="L15" s="3"/>
      <c r="M15" s="3"/>
      <c r="N15" s="3"/>
      <c r="O15" s="3">
        <v>13.471</v>
      </c>
      <c r="P15" s="3"/>
      <c r="Q15" s="3"/>
      <c r="R15" s="3"/>
      <c r="S15" s="3"/>
    </row>
    <row r="16" spans="1:19">
      <c r="A16">
        <v>56</v>
      </c>
      <c r="B16" s="1">
        <v>43562</v>
      </c>
      <c r="D16">
        <v>24.1</v>
      </c>
      <c r="G16">
        <v>20</v>
      </c>
      <c r="I16" s="3"/>
      <c r="J16" s="3">
        <v>6.48</v>
      </c>
      <c r="K16" s="3"/>
      <c r="L16" s="3"/>
      <c r="M16" s="3"/>
      <c r="N16" s="3"/>
      <c r="O16" s="3">
        <v>13.555</v>
      </c>
      <c r="P16" s="3"/>
      <c r="Q16" s="3"/>
      <c r="R16" s="3"/>
      <c r="S16" s="3">
        <v>10</v>
      </c>
    </row>
    <row r="17" spans="1:19">
      <c r="A17">
        <v>56</v>
      </c>
      <c r="B17" s="1">
        <v>43585</v>
      </c>
      <c r="D17">
        <v>24.4</v>
      </c>
      <c r="G17">
        <v>35</v>
      </c>
      <c r="I17" s="3"/>
      <c r="J17" s="3">
        <v>5.58</v>
      </c>
      <c r="K17" s="3"/>
      <c r="L17" s="3"/>
      <c r="M17" s="3"/>
      <c r="N17" s="3"/>
      <c r="O17" s="3">
        <v>13.288</v>
      </c>
      <c r="P17" s="3"/>
      <c r="Q17" s="3"/>
      <c r="R17" s="3"/>
      <c r="S17" s="3">
        <v>17</v>
      </c>
    </row>
    <row r="18" spans="1:19">
      <c r="A18">
        <v>56</v>
      </c>
      <c r="B18" s="1">
        <v>43632</v>
      </c>
      <c r="C18">
        <v>30</v>
      </c>
      <c r="D18">
        <v>27</v>
      </c>
      <c r="E18">
        <v>20</v>
      </c>
      <c r="F18">
        <v>84</v>
      </c>
      <c r="G18">
        <v>20.399999999999999</v>
      </c>
      <c r="H18">
        <v>1.46</v>
      </c>
      <c r="I18" s="3">
        <v>0.13</v>
      </c>
      <c r="J18" s="3">
        <v>4</v>
      </c>
      <c r="K18" s="3">
        <v>5</v>
      </c>
      <c r="L18" s="3">
        <v>5.5E-2</v>
      </c>
      <c r="M18" s="3" t="s">
        <v>494</v>
      </c>
      <c r="N18" s="3" t="s">
        <v>494</v>
      </c>
      <c r="O18" s="3">
        <v>13.23</v>
      </c>
      <c r="P18" s="3">
        <v>0.95699999999999996</v>
      </c>
      <c r="Q18" s="3">
        <v>0.3</v>
      </c>
      <c r="R18" s="3">
        <v>4.0000000000000001E-3</v>
      </c>
      <c r="S18" s="3"/>
    </row>
    <row r="19" spans="1:19">
      <c r="A19">
        <v>53</v>
      </c>
      <c r="B19" s="1">
        <v>43523</v>
      </c>
      <c r="G19">
        <v>19</v>
      </c>
      <c r="I19" s="3"/>
      <c r="J19" s="3"/>
      <c r="K19" s="3"/>
      <c r="L19" s="3"/>
      <c r="M19" s="3"/>
      <c r="N19" s="3"/>
      <c r="O19" s="3">
        <v>5.45</v>
      </c>
      <c r="P19" s="3"/>
      <c r="Q19" s="3"/>
      <c r="R19" s="3"/>
      <c r="S19" s="3"/>
    </row>
    <row r="20" spans="1:19">
      <c r="A20">
        <v>53</v>
      </c>
      <c r="B20" s="1">
        <v>43570</v>
      </c>
      <c r="D20">
        <v>24.6</v>
      </c>
      <c r="G20">
        <v>13</v>
      </c>
      <c r="I20" s="3"/>
      <c r="J20" s="3">
        <v>5.9</v>
      </c>
      <c r="K20" s="3"/>
      <c r="L20" s="3"/>
      <c r="M20" s="3"/>
      <c r="N20" s="3"/>
      <c r="O20" s="3">
        <v>4.3140000000000001</v>
      </c>
      <c r="P20" s="3"/>
      <c r="Q20" s="3"/>
      <c r="R20" s="3"/>
      <c r="S20" s="3">
        <v>7</v>
      </c>
    </row>
    <row r="21" spans="1:19">
      <c r="A21">
        <v>53</v>
      </c>
      <c r="B21" s="1">
        <v>43588</v>
      </c>
      <c r="D21">
        <v>24.3</v>
      </c>
      <c r="G21">
        <v>58</v>
      </c>
      <c r="I21" s="3"/>
      <c r="J21" s="3">
        <v>5.53</v>
      </c>
      <c r="K21" s="3"/>
      <c r="L21" s="3"/>
      <c r="M21" s="3"/>
      <c r="N21" s="3"/>
      <c r="O21" s="3">
        <v>4.2309999999999999</v>
      </c>
      <c r="P21" s="3"/>
      <c r="Q21" s="3"/>
      <c r="R21" s="3"/>
      <c r="S21" s="3">
        <v>25</v>
      </c>
    </row>
    <row r="22" spans="1:19">
      <c r="A22">
        <v>53</v>
      </c>
      <c r="B22" s="1">
        <v>43632</v>
      </c>
      <c r="C22">
        <v>31</v>
      </c>
      <c r="D22">
        <v>25.5</v>
      </c>
      <c r="E22">
        <v>30</v>
      </c>
      <c r="F22">
        <v>80</v>
      </c>
      <c r="G22">
        <v>148.9</v>
      </c>
      <c r="H22">
        <v>1.58</v>
      </c>
      <c r="I22" s="3">
        <v>0.23</v>
      </c>
      <c r="J22" s="3">
        <v>6</v>
      </c>
      <c r="K22" s="3">
        <v>15</v>
      </c>
      <c r="L22" s="3">
        <v>7.9000000000000001E-2</v>
      </c>
      <c r="M22" s="3">
        <v>910</v>
      </c>
      <c r="N22" s="3" t="s">
        <v>494</v>
      </c>
      <c r="O22" s="3">
        <v>4.87</v>
      </c>
      <c r="P22" s="3">
        <v>0.93300000000000005</v>
      </c>
      <c r="Q22" s="3">
        <v>0.5</v>
      </c>
      <c r="R22" s="3">
        <v>4.0000000000000001E-3</v>
      </c>
      <c r="S22" s="3"/>
    </row>
    <row r="23" spans="1:19">
      <c r="A23">
        <v>52</v>
      </c>
      <c r="B23" s="1">
        <v>43523</v>
      </c>
      <c r="G23">
        <v>103</v>
      </c>
      <c r="I23" s="3"/>
      <c r="J23" s="3"/>
      <c r="K23" s="3"/>
      <c r="L23" s="3"/>
      <c r="M23" s="3"/>
      <c r="N23" s="3"/>
      <c r="O23" s="3">
        <v>18.402999999999999</v>
      </c>
      <c r="P23" s="3"/>
      <c r="Q23" s="3"/>
      <c r="R23" s="3"/>
      <c r="S23" s="3"/>
    </row>
    <row r="24" spans="1:19">
      <c r="A24">
        <v>52</v>
      </c>
      <c r="B24" s="1">
        <v>43570</v>
      </c>
      <c r="D24">
        <v>24.5</v>
      </c>
      <c r="G24">
        <v>99</v>
      </c>
      <c r="I24" s="3"/>
      <c r="J24" s="3">
        <v>6.92</v>
      </c>
      <c r="K24" s="3"/>
      <c r="L24" s="3"/>
      <c r="M24" s="3"/>
      <c r="N24" s="3"/>
      <c r="O24" s="3">
        <v>18.201000000000001</v>
      </c>
      <c r="P24" s="3"/>
      <c r="Q24" s="3"/>
      <c r="R24" s="3"/>
      <c r="S24" s="3">
        <v>49</v>
      </c>
    </row>
    <row r="25" spans="1:19">
      <c r="A25">
        <v>52</v>
      </c>
      <c r="B25" s="1">
        <v>43579</v>
      </c>
      <c r="D25">
        <v>25.3</v>
      </c>
      <c r="G25">
        <v>103</v>
      </c>
      <c r="I25" s="3"/>
      <c r="J25" s="3">
        <v>6.35</v>
      </c>
      <c r="K25" s="3"/>
      <c r="L25" s="3"/>
      <c r="M25" s="3"/>
      <c r="N25" s="3"/>
      <c r="O25" s="3">
        <v>17.806000000000001</v>
      </c>
      <c r="P25" s="3"/>
      <c r="Q25" s="3"/>
      <c r="R25" s="3"/>
      <c r="S25" s="3">
        <v>52</v>
      </c>
    </row>
    <row r="26" spans="1:19">
      <c r="A26">
        <v>52</v>
      </c>
      <c r="B26" s="1">
        <v>43632</v>
      </c>
      <c r="C26">
        <v>31</v>
      </c>
      <c r="D26">
        <v>26</v>
      </c>
      <c r="E26">
        <v>27</v>
      </c>
      <c r="F26">
        <v>72</v>
      </c>
      <c r="G26">
        <v>56.3</v>
      </c>
      <c r="H26">
        <v>99.8</v>
      </c>
      <c r="I26" s="3">
        <v>7.26</v>
      </c>
      <c r="J26" s="3">
        <v>7.3</v>
      </c>
      <c r="K26" s="3">
        <v>10</v>
      </c>
      <c r="L26" s="3">
        <v>0.04</v>
      </c>
      <c r="M26" s="3" t="s">
        <v>494</v>
      </c>
      <c r="N26" s="3" t="s">
        <v>494</v>
      </c>
      <c r="O26" s="3">
        <v>16.29</v>
      </c>
      <c r="P26" s="3">
        <v>0.95499999999999996</v>
      </c>
      <c r="Q26" s="3">
        <v>0.4</v>
      </c>
      <c r="R26" s="3">
        <v>7.0000000000000001E-3</v>
      </c>
      <c r="S26" s="3"/>
    </row>
    <row r="27" spans="1:19">
      <c r="A27">
        <v>51</v>
      </c>
      <c r="B27" s="1">
        <v>43528</v>
      </c>
      <c r="G27">
        <v>237</v>
      </c>
      <c r="I27" s="3"/>
      <c r="J27" s="3"/>
      <c r="K27" s="3"/>
      <c r="L27" s="3"/>
      <c r="M27" s="3"/>
      <c r="N27" s="3"/>
      <c r="O27" s="3">
        <v>9.3460000000000001</v>
      </c>
      <c r="P27" s="3"/>
      <c r="Q27" s="3"/>
      <c r="R27" s="3"/>
      <c r="S27" s="3"/>
    </row>
    <row r="28" spans="1:19">
      <c r="A28">
        <v>51</v>
      </c>
      <c r="B28" s="1">
        <v>43559</v>
      </c>
      <c r="D28">
        <v>25.8</v>
      </c>
      <c r="G28">
        <v>141</v>
      </c>
      <c r="I28" s="3"/>
      <c r="J28" s="3">
        <v>4.6500000000000004</v>
      </c>
      <c r="K28" s="3"/>
      <c r="L28" s="3"/>
      <c r="M28" s="3"/>
      <c r="N28" s="3"/>
      <c r="O28" s="3">
        <v>8.99</v>
      </c>
      <c r="P28" s="3"/>
      <c r="Q28" s="3"/>
      <c r="R28" s="3"/>
      <c r="S28" s="3">
        <v>70</v>
      </c>
    </row>
    <row r="29" spans="1:19">
      <c r="A29">
        <v>51</v>
      </c>
      <c r="B29" s="1">
        <v>43588</v>
      </c>
      <c r="D29">
        <v>25.9</v>
      </c>
      <c r="G29">
        <v>132</v>
      </c>
      <c r="I29" s="3"/>
      <c r="J29" s="3">
        <v>4.93</v>
      </c>
      <c r="K29" s="3"/>
      <c r="L29" s="3"/>
      <c r="M29" s="3"/>
      <c r="N29" s="3"/>
      <c r="O29" s="3">
        <v>8.532</v>
      </c>
      <c r="P29" s="3"/>
      <c r="Q29" s="3"/>
      <c r="R29" s="3"/>
      <c r="S29" s="3">
        <v>66</v>
      </c>
    </row>
    <row r="30" spans="1:19">
      <c r="A30">
        <v>51</v>
      </c>
      <c r="B30" s="1">
        <v>43632</v>
      </c>
      <c r="C30">
        <v>31</v>
      </c>
      <c r="D30">
        <v>24</v>
      </c>
      <c r="E30">
        <v>20</v>
      </c>
      <c r="F30">
        <v>76</v>
      </c>
      <c r="G30">
        <v>79.2</v>
      </c>
      <c r="H30">
        <v>0.99</v>
      </c>
      <c r="I30" s="3">
        <v>0.08</v>
      </c>
      <c r="J30" s="3">
        <v>6.7</v>
      </c>
      <c r="K30" s="3">
        <v>5.5</v>
      </c>
      <c r="L30" s="3">
        <v>0.04</v>
      </c>
      <c r="M30" s="3">
        <v>20</v>
      </c>
      <c r="N30" s="3" t="s">
        <v>494</v>
      </c>
      <c r="O30" s="3">
        <v>9.8000000000000007</v>
      </c>
      <c r="P30" s="3">
        <v>1.107</v>
      </c>
      <c r="Q30" s="3">
        <v>2.6</v>
      </c>
      <c r="R30" s="3">
        <v>6.0000000000000001E-3</v>
      </c>
      <c r="S30" s="3"/>
    </row>
    <row r="31" spans="1:19">
      <c r="A31">
        <v>48</v>
      </c>
      <c r="B31" s="1">
        <v>43528</v>
      </c>
      <c r="G31">
        <v>18</v>
      </c>
      <c r="I31" s="3"/>
      <c r="J31" s="3"/>
      <c r="K31" s="3"/>
      <c r="L31" s="3"/>
      <c r="M31" s="3"/>
      <c r="N31" s="3"/>
      <c r="O31" s="3">
        <v>18.564</v>
      </c>
      <c r="P31" s="3"/>
      <c r="Q31" s="3"/>
      <c r="R31" s="3"/>
      <c r="S31" s="3"/>
    </row>
    <row r="32" spans="1:19">
      <c r="A32">
        <v>48</v>
      </c>
      <c r="B32" s="1">
        <v>43559</v>
      </c>
      <c r="D32">
        <v>23.7</v>
      </c>
      <c r="G32">
        <v>18</v>
      </c>
      <c r="I32" s="3"/>
      <c r="J32" s="3">
        <v>5.05</v>
      </c>
      <c r="K32" s="3"/>
      <c r="L32" s="3"/>
      <c r="M32" s="3"/>
      <c r="N32" s="3"/>
      <c r="O32" s="3">
        <v>15.502000000000001</v>
      </c>
      <c r="P32" s="3"/>
      <c r="Q32" s="3"/>
      <c r="R32" s="3"/>
      <c r="S32" s="3">
        <v>9</v>
      </c>
    </row>
    <row r="33" spans="1:19">
      <c r="A33">
        <v>48</v>
      </c>
      <c r="B33" s="1">
        <v>43593</v>
      </c>
      <c r="D33">
        <v>25</v>
      </c>
      <c r="G33">
        <v>17</v>
      </c>
      <c r="I33" s="3"/>
      <c r="J33" s="3">
        <v>4.91</v>
      </c>
      <c r="K33" s="3"/>
      <c r="L33" s="3"/>
      <c r="M33" s="3"/>
      <c r="N33" s="3"/>
      <c r="O33" s="3">
        <v>16.338000000000001</v>
      </c>
      <c r="P33" s="3"/>
      <c r="Q33" s="3"/>
      <c r="R33" s="3"/>
      <c r="S33" s="3">
        <v>9</v>
      </c>
    </row>
    <row r="34" spans="1:19">
      <c r="A34">
        <v>48</v>
      </c>
      <c r="B34" s="1">
        <v>43632</v>
      </c>
      <c r="C34">
        <v>31</v>
      </c>
      <c r="D34">
        <v>26</v>
      </c>
      <c r="E34">
        <v>17</v>
      </c>
      <c r="F34">
        <v>74</v>
      </c>
      <c r="G34">
        <v>23.2</v>
      </c>
      <c r="H34">
        <v>5.37</v>
      </c>
      <c r="I34" s="3">
        <v>0.3</v>
      </c>
      <c r="J34" s="3">
        <v>6.5</v>
      </c>
      <c r="K34" s="3">
        <v>6</v>
      </c>
      <c r="L34" s="3">
        <v>0.04</v>
      </c>
      <c r="M34" s="3" t="s">
        <v>494</v>
      </c>
      <c r="N34" s="3" t="s">
        <v>494</v>
      </c>
      <c r="O34" s="3">
        <v>25.77</v>
      </c>
      <c r="P34" s="3">
        <v>0.94199999999999995</v>
      </c>
      <c r="Q34" s="3">
        <v>0.5</v>
      </c>
      <c r="R34" s="3">
        <v>5.0000000000000001E-3</v>
      </c>
      <c r="S34" s="3"/>
    </row>
    <row r="35" spans="1:19">
      <c r="A35">
        <v>46</v>
      </c>
      <c r="B35" s="1">
        <v>43466</v>
      </c>
      <c r="I35" s="3"/>
      <c r="J35" s="3"/>
      <c r="K35" s="3"/>
      <c r="L35" s="3"/>
      <c r="M35" s="3"/>
      <c r="N35" s="3"/>
      <c r="O35" s="3">
        <v>6.8760000000000003</v>
      </c>
      <c r="P35" s="3"/>
      <c r="Q35" s="3"/>
      <c r="R35" s="3"/>
      <c r="S35" s="3"/>
    </row>
    <row r="36" spans="1:19">
      <c r="A36">
        <v>46</v>
      </c>
      <c r="B36" s="1">
        <v>43514</v>
      </c>
      <c r="G36">
        <v>14</v>
      </c>
      <c r="I36" s="3"/>
      <c r="J36" s="3"/>
      <c r="K36" s="3"/>
      <c r="L36" s="3"/>
      <c r="M36" s="3"/>
      <c r="N36" s="3"/>
      <c r="O36" s="3">
        <v>7.6550000000000002</v>
      </c>
      <c r="P36" s="3"/>
      <c r="Q36" s="3"/>
      <c r="R36" s="3"/>
      <c r="S36" s="3"/>
    </row>
    <row r="37" spans="1:19">
      <c r="A37">
        <v>46</v>
      </c>
      <c r="B37" s="1">
        <v>43562</v>
      </c>
      <c r="D37">
        <v>24.8</v>
      </c>
      <c r="G37">
        <v>19</v>
      </c>
      <c r="I37" s="3"/>
      <c r="J37" s="3">
        <v>5.28</v>
      </c>
      <c r="K37" s="3"/>
      <c r="L37" s="3"/>
      <c r="M37" s="3"/>
      <c r="N37" s="3"/>
      <c r="O37" s="3">
        <v>5.9770000000000003</v>
      </c>
      <c r="P37" s="3"/>
      <c r="Q37" s="3"/>
      <c r="R37" s="3"/>
      <c r="S37" s="3">
        <v>9</v>
      </c>
    </row>
    <row r="38" spans="1:19">
      <c r="A38">
        <v>46</v>
      </c>
      <c r="B38" s="1">
        <v>43572</v>
      </c>
      <c r="D38">
        <v>24</v>
      </c>
      <c r="G38">
        <v>22</v>
      </c>
      <c r="I38" s="3"/>
      <c r="J38" s="3">
        <v>5.49</v>
      </c>
      <c r="K38" s="3"/>
      <c r="L38" s="3"/>
      <c r="M38" s="3"/>
      <c r="N38" s="3"/>
      <c r="O38" s="3">
        <v>3.8039999999999998</v>
      </c>
      <c r="P38" s="3"/>
      <c r="Q38" s="3"/>
      <c r="R38" s="3"/>
      <c r="S38" s="3">
        <v>11</v>
      </c>
    </row>
    <row r="39" spans="1:19">
      <c r="A39">
        <v>46</v>
      </c>
      <c r="B39" s="1">
        <v>43632</v>
      </c>
      <c r="C39">
        <v>25</v>
      </c>
      <c r="D39">
        <v>22</v>
      </c>
      <c r="E39">
        <v>23</v>
      </c>
      <c r="F39">
        <v>44</v>
      </c>
      <c r="G39">
        <v>27.2</v>
      </c>
      <c r="H39">
        <v>1.78</v>
      </c>
      <c r="I39" s="3">
        <v>0.13</v>
      </c>
      <c r="J39" s="3">
        <v>5.0999999999999996</v>
      </c>
      <c r="K39" s="3">
        <v>6</v>
      </c>
      <c r="L39" s="3">
        <v>0.04</v>
      </c>
      <c r="M39" s="3">
        <v>17</v>
      </c>
      <c r="N39" s="3" t="s">
        <v>494</v>
      </c>
      <c r="O39" s="3">
        <v>4.83</v>
      </c>
      <c r="P39" s="3">
        <v>0.97399999999999998</v>
      </c>
      <c r="Q39" s="3">
        <v>0.9</v>
      </c>
      <c r="R39" s="3">
        <v>6.0000000000000001E-3</v>
      </c>
      <c r="S39" s="3"/>
    </row>
    <row r="40" spans="1:19">
      <c r="A40">
        <v>45</v>
      </c>
      <c r="B40" s="1">
        <v>43466</v>
      </c>
      <c r="I40" s="3"/>
      <c r="J40" s="3"/>
      <c r="K40" s="3"/>
      <c r="L40" s="3"/>
      <c r="M40" s="3"/>
      <c r="N40" s="3"/>
      <c r="O40" s="3">
        <v>5.2869999999999999</v>
      </c>
      <c r="P40" s="3"/>
      <c r="Q40" s="3"/>
      <c r="R40" s="3"/>
      <c r="S40" s="3"/>
    </row>
    <row r="41" spans="1:19">
      <c r="A41">
        <v>45</v>
      </c>
      <c r="B41" s="1">
        <v>43517</v>
      </c>
      <c r="G41">
        <v>25</v>
      </c>
      <c r="I41" s="3"/>
      <c r="J41" s="3"/>
      <c r="K41" s="3"/>
      <c r="L41" s="3"/>
      <c r="M41" s="3"/>
      <c r="N41" s="3"/>
      <c r="O41" s="3">
        <v>5.7850000000000001</v>
      </c>
      <c r="P41" s="3"/>
      <c r="Q41" s="3"/>
      <c r="R41" s="3"/>
      <c r="S41" s="3"/>
    </row>
    <row r="42" spans="1:19">
      <c r="A42">
        <v>45</v>
      </c>
      <c r="B42" s="1">
        <v>43568</v>
      </c>
      <c r="D42">
        <v>25.5</v>
      </c>
      <c r="G42">
        <v>24</v>
      </c>
      <c r="I42" s="3"/>
      <c r="J42" s="3">
        <v>5.53</v>
      </c>
      <c r="K42" s="3"/>
      <c r="L42" s="3"/>
      <c r="M42" s="3"/>
      <c r="N42" s="3"/>
      <c r="O42" s="3">
        <v>5.4</v>
      </c>
      <c r="P42" s="3"/>
      <c r="Q42" s="3"/>
      <c r="R42" s="3"/>
      <c r="S42" s="3">
        <v>12</v>
      </c>
    </row>
    <row r="43" spans="1:19">
      <c r="A43">
        <v>45</v>
      </c>
      <c r="B43" s="1">
        <v>43577</v>
      </c>
      <c r="D43">
        <v>27.2</v>
      </c>
      <c r="G43">
        <v>26</v>
      </c>
      <c r="I43" s="3"/>
      <c r="J43" s="3">
        <v>5.9</v>
      </c>
      <c r="K43" s="3"/>
      <c r="L43" s="3"/>
      <c r="M43" s="3"/>
      <c r="N43" s="3"/>
      <c r="O43" s="3">
        <v>3.2149999999999999</v>
      </c>
      <c r="P43" s="3"/>
      <c r="Q43" s="3"/>
      <c r="R43" s="3"/>
      <c r="S43" s="3">
        <v>13</v>
      </c>
    </row>
    <row r="44" spans="1:19">
      <c r="A44">
        <v>45</v>
      </c>
      <c r="B44" s="1">
        <v>43632</v>
      </c>
      <c r="C44">
        <v>28</v>
      </c>
      <c r="D44">
        <v>23</v>
      </c>
      <c r="E44">
        <v>13</v>
      </c>
      <c r="F44">
        <v>60</v>
      </c>
      <c r="G44">
        <v>32.4</v>
      </c>
      <c r="H44">
        <v>2.33</v>
      </c>
      <c r="I44" s="3">
        <v>0.22</v>
      </c>
      <c r="J44" s="3">
        <v>7.7</v>
      </c>
      <c r="K44" s="3">
        <v>12</v>
      </c>
      <c r="L44" s="3">
        <v>0.04</v>
      </c>
      <c r="M44" s="3">
        <v>6</v>
      </c>
      <c r="N44" s="3" t="s">
        <v>494</v>
      </c>
      <c r="O44" s="3">
        <v>4.57</v>
      </c>
      <c r="P44" s="3">
        <v>0.97299999999999998</v>
      </c>
      <c r="Q44" s="3">
        <v>1.3</v>
      </c>
      <c r="R44" s="3">
        <v>1.0999999999999999E-2</v>
      </c>
      <c r="S44" s="3"/>
    </row>
    <row r="45" spans="1:19">
      <c r="A45">
        <v>44</v>
      </c>
      <c r="B45" s="1">
        <v>43466</v>
      </c>
      <c r="I45" s="3"/>
      <c r="J45" s="3"/>
      <c r="K45" s="3"/>
      <c r="L45" s="3"/>
      <c r="M45" s="3"/>
      <c r="N45" s="3"/>
      <c r="O45" s="3">
        <v>6.2569999999999997</v>
      </c>
      <c r="P45" s="3"/>
      <c r="Q45" s="3"/>
      <c r="R45" s="3"/>
      <c r="S45" s="3"/>
    </row>
    <row r="46" spans="1:19">
      <c r="A46">
        <v>44</v>
      </c>
      <c r="B46" s="1">
        <v>43516</v>
      </c>
      <c r="G46">
        <v>95</v>
      </c>
      <c r="I46" s="3"/>
      <c r="J46" s="3"/>
      <c r="K46" s="3"/>
      <c r="L46" s="3"/>
      <c r="M46" s="3"/>
      <c r="N46" s="3"/>
      <c r="O46" s="3">
        <v>6.65</v>
      </c>
      <c r="P46" s="3"/>
      <c r="Q46" s="3"/>
      <c r="R46" s="3"/>
      <c r="S46" s="3"/>
    </row>
    <row r="47" spans="1:19">
      <c r="A47">
        <v>44</v>
      </c>
      <c r="B47" s="1">
        <v>43566</v>
      </c>
      <c r="D47">
        <v>24.7</v>
      </c>
      <c r="G47">
        <v>104</v>
      </c>
      <c r="I47" s="3"/>
      <c r="J47" s="3">
        <v>6.75</v>
      </c>
      <c r="K47" s="3"/>
      <c r="L47" s="3"/>
      <c r="M47" s="3"/>
      <c r="N47" s="3"/>
      <c r="O47" s="3">
        <v>5.1779999999999999</v>
      </c>
      <c r="P47" s="3"/>
      <c r="Q47" s="3"/>
      <c r="R47" s="3"/>
      <c r="S47" s="3">
        <v>52</v>
      </c>
    </row>
    <row r="48" spans="1:19">
      <c r="A48">
        <v>44</v>
      </c>
      <c r="B48" s="1">
        <v>43577</v>
      </c>
      <c r="D48">
        <v>24.9</v>
      </c>
      <c r="G48">
        <v>124</v>
      </c>
      <c r="I48" s="3"/>
      <c r="J48" s="3">
        <v>8.0399999999999991</v>
      </c>
      <c r="K48" s="3"/>
      <c r="L48" s="3"/>
      <c r="M48" s="3"/>
      <c r="N48" s="3"/>
      <c r="O48" s="3">
        <v>4.5650000000000004</v>
      </c>
      <c r="P48" s="3"/>
      <c r="Q48" s="3"/>
      <c r="R48" s="3"/>
      <c r="S48" s="3">
        <v>62</v>
      </c>
    </row>
    <row r="49" spans="1:19">
      <c r="A49">
        <v>44</v>
      </c>
      <c r="B49" s="1">
        <v>43632</v>
      </c>
      <c r="C49">
        <v>28</v>
      </c>
      <c r="D49">
        <v>24.2</v>
      </c>
      <c r="E49">
        <v>60</v>
      </c>
      <c r="F49">
        <v>70</v>
      </c>
      <c r="G49">
        <v>129.4</v>
      </c>
      <c r="H49">
        <v>0.87</v>
      </c>
      <c r="I49" s="3">
        <v>0.04</v>
      </c>
      <c r="J49" s="3">
        <v>6.9</v>
      </c>
      <c r="K49" s="3">
        <v>5.5</v>
      </c>
      <c r="L49" s="3">
        <v>0.04</v>
      </c>
      <c r="M49" s="3">
        <v>57</v>
      </c>
      <c r="N49" s="3" t="s">
        <v>494</v>
      </c>
      <c r="O49" s="3">
        <v>6.16</v>
      </c>
      <c r="P49" s="3">
        <v>0.94199999999999995</v>
      </c>
      <c r="Q49" s="3">
        <v>0.6</v>
      </c>
      <c r="R49" s="3">
        <v>7.0000000000000001E-3</v>
      </c>
      <c r="S49" s="3"/>
    </row>
    <row r="50" spans="1:19">
      <c r="A50">
        <v>43</v>
      </c>
      <c r="B50" s="1">
        <v>43466</v>
      </c>
      <c r="I50" s="3"/>
      <c r="J50" s="3"/>
      <c r="K50" s="3"/>
      <c r="L50" s="3"/>
      <c r="M50" s="3"/>
      <c r="N50" s="3"/>
      <c r="O50" s="3">
        <v>13.179</v>
      </c>
      <c r="P50" s="3"/>
      <c r="Q50" s="3"/>
      <c r="R50" s="3"/>
      <c r="S50" s="3"/>
    </row>
    <row r="51" spans="1:19">
      <c r="A51">
        <v>43</v>
      </c>
      <c r="B51" s="1">
        <v>43516</v>
      </c>
      <c r="G51">
        <v>27</v>
      </c>
      <c r="I51" s="3"/>
      <c r="J51" s="3"/>
      <c r="K51" s="3"/>
      <c r="L51" s="3"/>
      <c r="M51" s="3"/>
      <c r="N51" s="3"/>
      <c r="O51" s="3">
        <v>13.481999999999999</v>
      </c>
      <c r="P51" s="3"/>
      <c r="Q51" s="3"/>
      <c r="R51" s="3"/>
      <c r="S51" s="3"/>
    </row>
    <row r="52" spans="1:19">
      <c r="A52">
        <v>43</v>
      </c>
      <c r="B52" s="1">
        <v>43566</v>
      </c>
      <c r="D52">
        <v>24.7</v>
      </c>
      <c r="G52">
        <v>35</v>
      </c>
      <c r="I52" s="3"/>
      <c r="J52" s="3">
        <v>6.44</v>
      </c>
      <c r="K52" s="3"/>
      <c r="L52" s="3"/>
      <c r="M52" s="3"/>
      <c r="N52" s="3"/>
      <c r="O52" s="3">
        <v>13.205</v>
      </c>
      <c r="P52" s="3"/>
      <c r="Q52" s="3"/>
      <c r="R52" s="3"/>
      <c r="S52" s="3">
        <v>17</v>
      </c>
    </row>
    <row r="53" spans="1:19">
      <c r="A53">
        <v>43</v>
      </c>
      <c r="B53" s="1">
        <v>43577</v>
      </c>
      <c r="D53">
        <v>24.8</v>
      </c>
      <c r="G53">
        <v>16</v>
      </c>
      <c r="I53" s="3"/>
      <c r="J53" s="3">
        <v>5.65</v>
      </c>
      <c r="K53" s="3"/>
      <c r="L53" s="3"/>
      <c r="M53" s="3"/>
      <c r="N53" s="3"/>
      <c r="O53" s="3">
        <v>7.8390000000000004</v>
      </c>
      <c r="P53" s="3"/>
      <c r="Q53" s="3"/>
      <c r="R53" s="3"/>
      <c r="S53" s="3">
        <v>8</v>
      </c>
    </row>
    <row r="54" spans="1:19">
      <c r="A54">
        <v>43</v>
      </c>
      <c r="B54" s="1">
        <v>43632</v>
      </c>
      <c r="C54">
        <v>26.4</v>
      </c>
      <c r="D54">
        <v>21.9</v>
      </c>
      <c r="E54">
        <v>13</v>
      </c>
      <c r="F54">
        <v>68</v>
      </c>
      <c r="G54">
        <v>27.6</v>
      </c>
      <c r="H54">
        <v>10</v>
      </c>
      <c r="I54" s="3">
        <v>0.47</v>
      </c>
      <c r="J54" s="3">
        <v>5.7</v>
      </c>
      <c r="K54" s="3">
        <v>6.95</v>
      </c>
      <c r="L54" s="3">
        <v>6.5000000000000002E-2</v>
      </c>
      <c r="M54" s="3">
        <v>460</v>
      </c>
      <c r="N54" s="3" t="s">
        <v>494</v>
      </c>
      <c r="O54" s="3">
        <v>11.02</v>
      </c>
      <c r="P54" s="3">
        <v>1.0209999999999999</v>
      </c>
      <c r="Q54" s="3">
        <v>0.3</v>
      </c>
      <c r="R54" s="3">
        <v>8.9999999999999993E-3</v>
      </c>
      <c r="S54" s="3"/>
    </row>
    <row r="55" spans="1:19">
      <c r="A55">
        <v>42</v>
      </c>
      <c r="B55" s="1">
        <v>43528</v>
      </c>
      <c r="G55">
        <v>15</v>
      </c>
      <c r="I55" s="3"/>
      <c r="J55" s="3"/>
      <c r="K55" s="3"/>
      <c r="L55" s="3"/>
      <c r="M55" s="3"/>
      <c r="N55" s="3"/>
      <c r="O55" s="3">
        <v>4.8620000000000001</v>
      </c>
      <c r="P55" s="3"/>
      <c r="Q55" s="3"/>
      <c r="R55" s="3"/>
      <c r="S55" s="3"/>
    </row>
    <row r="56" spans="1:19">
      <c r="A56">
        <v>42</v>
      </c>
      <c r="B56" s="1">
        <v>43559</v>
      </c>
      <c r="D56">
        <v>26.9</v>
      </c>
      <c r="G56">
        <v>23</v>
      </c>
      <c r="I56" s="3"/>
      <c r="J56" s="3">
        <v>5.54</v>
      </c>
      <c r="K56" s="3"/>
      <c r="L56" s="3"/>
      <c r="M56" s="3"/>
      <c r="N56" s="3"/>
      <c r="O56" s="3">
        <v>2.327</v>
      </c>
      <c r="P56" s="3"/>
      <c r="Q56" s="3"/>
      <c r="R56" s="3"/>
      <c r="S56" s="3">
        <v>12</v>
      </c>
    </row>
    <row r="57" spans="1:19">
      <c r="A57">
        <v>42</v>
      </c>
      <c r="B57" s="1">
        <v>43579</v>
      </c>
      <c r="D57">
        <v>25.8</v>
      </c>
      <c r="G57">
        <v>25</v>
      </c>
      <c r="I57" s="3"/>
      <c r="J57" s="3">
        <v>6.52</v>
      </c>
      <c r="K57" s="3"/>
      <c r="L57" s="3"/>
      <c r="M57" s="3"/>
      <c r="N57" s="3"/>
      <c r="O57" s="3">
        <v>2.3559999999999999</v>
      </c>
      <c r="P57" s="3"/>
      <c r="Q57" s="3"/>
      <c r="R57" s="3"/>
      <c r="S57" s="3">
        <v>13</v>
      </c>
    </row>
    <row r="58" spans="1:19">
      <c r="A58">
        <v>42</v>
      </c>
      <c r="B58" s="1">
        <v>43632</v>
      </c>
      <c r="C58">
        <v>25.9</v>
      </c>
      <c r="D58">
        <v>22.5</v>
      </c>
      <c r="E58">
        <v>9</v>
      </c>
      <c r="F58">
        <v>48</v>
      </c>
      <c r="G58">
        <v>218</v>
      </c>
      <c r="H58">
        <v>1.07</v>
      </c>
      <c r="I58" s="3">
        <v>0.08</v>
      </c>
      <c r="J58" s="3">
        <v>5</v>
      </c>
      <c r="K58" s="3">
        <v>19.989999999999998</v>
      </c>
      <c r="L58" s="3">
        <v>0.04</v>
      </c>
      <c r="M58" s="3">
        <v>100</v>
      </c>
      <c r="N58" s="3" t="s">
        <v>494</v>
      </c>
      <c r="O58" s="3">
        <v>5.0999999999999996</v>
      </c>
      <c r="P58" s="3">
        <v>0.9</v>
      </c>
      <c r="Q58" s="3">
        <v>1.1000000000000001</v>
      </c>
      <c r="R58" s="3">
        <v>6.0000000000000001E-3</v>
      </c>
      <c r="S58" s="3"/>
    </row>
    <row r="59" spans="1:19">
      <c r="A59">
        <v>41</v>
      </c>
      <c r="B59" s="1">
        <v>43466</v>
      </c>
      <c r="I59" s="3"/>
      <c r="J59" s="3"/>
      <c r="K59" s="3"/>
      <c r="L59" s="3"/>
      <c r="M59" s="3"/>
      <c r="N59" s="3"/>
      <c r="O59" s="3">
        <v>7.77</v>
      </c>
      <c r="P59" s="3"/>
      <c r="Q59" s="3"/>
      <c r="R59" s="3"/>
      <c r="S59" s="3"/>
    </row>
    <row r="60" spans="1:19">
      <c r="A60">
        <v>41</v>
      </c>
      <c r="B60" s="1">
        <v>43517</v>
      </c>
      <c r="G60">
        <v>16</v>
      </c>
      <c r="I60" s="3"/>
      <c r="J60" s="3"/>
      <c r="K60" s="3"/>
      <c r="L60" s="3"/>
      <c r="M60" s="3"/>
      <c r="N60" s="3"/>
      <c r="O60" s="3">
        <v>5.6989999999999998</v>
      </c>
      <c r="P60" s="3"/>
      <c r="Q60" s="3"/>
      <c r="R60" s="3"/>
      <c r="S60" s="3"/>
    </row>
    <row r="61" spans="1:19">
      <c r="A61">
        <v>41</v>
      </c>
      <c r="B61" s="1">
        <v>43568</v>
      </c>
      <c r="D61">
        <v>24.9</v>
      </c>
      <c r="G61">
        <v>18</v>
      </c>
      <c r="I61" s="3"/>
      <c r="J61" s="3">
        <v>7.74</v>
      </c>
      <c r="K61" s="3"/>
      <c r="L61" s="3"/>
      <c r="M61" s="3"/>
      <c r="N61" s="3"/>
      <c r="O61" s="3">
        <v>7.7649999999999997</v>
      </c>
      <c r="P61" s="3"/>
      <c r="Q61" s="3"/>
      <c r="R61" s="3"/>
      <c r="S61" s="3">
        <v>9</v>
      </c>
    </row>
    <row r="62" spans="1:19">
      <c r="A62">
        <v>41</v>
      </c>
      <c r="B62" s="1">
        <v>43579</v>
      </c>
      <c r="D62">
        <v>25.3</v>
      </c>
      <c r="G62">
        <v>17</v>
      </c>
      <c r="I62" s="3"/>
      <c r="J62" s="3">
        <v>7.09</v>
      </c>
      <c r="K62" s="3"/>
      <c r="L62" s="3"/>
      <c r="M62" s="3"/>
      <c r="N62" s="3"/>
      <c r="O62" s="3">
        <v>7.2460000000000004</v>
      </c>
      <c r="P62" s="3"/>
      <c r="Q62" s="3"/>
      <c r="R62" s="3"/>
      <c r="S62" s="3">
        <v>8</v>
      </c>
    </row>
    <row r="63" spans="1:19">
      <c r="A63">
        <v>41</v>
      </c>
      <c r="B63" s="1">
        <v>43632</v>
      </c>
      <c r="C63">
        <v>29</v>
      </c>
      <c r="D63">
        <v>25.3</v>
      </c>
      <c r="E63">
        <v>249</v>
      </c>
      <c r="F63">
        <v>126</v>
      </c>
      <c r="G63">
        <v>575</v>
      </c>
      <c r="H63">
        <v>2.82</v>
      </c>
      <c r="I63" s="3">
        <v>0.23</v>
      </c>
      <c r="J63" s="3">
        <v>7</v>
      </c>
      <c r="K63" s="3">
        <v>9.5</v>
      </c>
      <c r="L63" s="3">
        <v>5.5E-2</v>
      </c>
      <c r="M63" s="3">
        <v>78</v>
      </c>
      <c r="N63" s="3" t="s">
        <v>494</v>
      </c>
      <c r="O63" s="3">
        <v>7.35</v>
      </c>
      <c r="P63" s="3">
        <v>0.92800000000000005</v>
      </c>
      <c r="Q63" s="3">
        <v>0.01</v>
      </c>
      <c r="R63" s="3">
        <v>5.0000000000000001E-3</v>
      </c>
      <c r="S63" s="3"/>
    </row>
    <row r="64" spans="1:19">
      <c r="A64">
        <v>40</v>
      </c>
      <c r="B64" s="1">
        <v>43515</v>
      </c>
      <c r="G64">
        <v>73</v>
      </c>
      <c r="I64" s="3"/>
      <c r="J64" s="3"/>
      <c r="K64" s="3"/>
      <c r="L64" s="3"/>
      <c r="M64" s="3"/>
      <c r="N64" s="3"/>
      <c r="O64" s="3">
        <v>7.2850000000000001</v>
      </c>
      <c r="P64" s="3"/>
      <c r="Q64" s="3"/>
      <c r="R64" s="3"/>
      <c r="S64" s="3"/>
    </row>
    <row r="65" spans="1:19">
      <c r="A65">
        <v>40</v>
      </c>
      <c r="B65" s="1">
        <v>43584</v>
      </c>
      <c r="D65">
        <v>24.4</v>
      </c>
      <c r="G65">
        <v>5</v>
      </c>
      <c r="I65" s="3"/>
      <c r="J65" s="3">
        <v>7.43</v>
      </c>
      <c r="K65" s="3"/>
      <c r="L65" s="3"/>
      <c r="M65" s="3"/>
      <c r="N65" s="3"/>
      <c r="O65" s="3">
        <v>10.657999999999999</v>
      </c>
      <c r="P65" s="3"/>
      <c r="Q65" s="3"/>
      <c r="R65" s="3"/>
      <c r="S65" s="3">
        <v>3</v>
      </c>
    </row>
    <row r="66" spans="1:19">
      <c r="A66">
        <v>40</v>
      </c>
      <c r="B66" s="1">
        <v>43578</v>
      </c>
      <c r="D66">
        <v>26.7</v>
      </c>
      <c r="G66">
        <v>74</v>
      </c>
      <c r="I66" s="3"/>
      <c r="J66" s="3">
        <v>7.17</v>
      </c>
      <c r="K66" s="3"/>
      <c r="L66" s="3"/>
      <c r="M66" s="3"/>
      <c r="N66" s="3"/>
      <c r="O66" s="3">
        <v>6.3810000000000002</v>
      </c>
      <c r="P66" s="3"/>
      <c r="Q66" s="3"/>
      <c r="R66" s="3"/>
      <c r="S66" s="3">
        <v>37</v>
      </c>
    </row>
    <row r="67" spans="1:19">
      <c r="A67">
        <v>40</v>
      </c>
      <c r="B67" s="1">
        <v>43632</v>
      </c>
      <c r="C67">
        <v>29</v>
      </c>
      <c r="D67">
        <v>24.6</v>
      </c>
      <c r="E67">
        <v>43</v>
      </c>
      <c r="F67">
        <v>64</v>
      </c>
      <c r="G67">
        <v>86</v>
      </c>
      <c r="H67">
        <v>1.42</v>
      </c>
      <c r="I67" s="3">
        <v>6.7000000000000004E-2</v>
      </c>
      <c r="J67" s="3">
        <v>7.1</v>
      </c>
      <c r="K67" s="3">
        <v>6</v>
      </c>
      <c r="L67" s="3">
        <v>2.1999999999999999E-2</v>
      </c>
      <c r="M67" s="3">
        <v>180</v>
      </c>
      <c r="N67" s="3" t="s">
        <v>494</v>
      </c>
      <c r="O67" s="3">
        <v>7.78</v>
      </c>
      <c r="P67" s="3">
        <v>0.97199999999999998</v>
      </c>
      <c r="Q67" s="3">
        <v>0.3</v>
      </c>
      <c r="R67" s="3">
        <v>1.9E-2</v>
      </c>
      <c r="S67" s="3"/>
    </row>
    <row r="68" spans="1:19">
      <c r="A68">
        <v>39</v>
      </c>
      <c r="B68" s="1">
        <v>43515</v>
      </c>
      <c r="G68">
        <v>431</v>
      </c>
      <c r="I68" s="3"/>
      <c r="J68" s="3"/>
      <c r="K68" s="3"/>
      <c r="L68" s="3"/>
      <c r="M68" s="3"/>
      <c r="N68" s="3"/>
      <c r="O68" s="3">
        <v>17.670000000000002</v>
      </c>
      <c r="P68" s="3"/>
      <c r="Q68" s="3"/>
      <c r="R68" s="3"/>
      <c r="S68" s="3"/>
    </row>
    <row r="69" spans="1:19">
      <c r="A69">
        <v>39</v>
      </c>
      <c r="B69" s="1">
        <v>43584</v>
      </c>
      <c r="D69">
        <v>24.2</v>
      </c>
      <c r="G69">
        <v>441</v>
      </c>
      <c r="I69" s="3"/>
      <c r="J69" s="3">
        <v>6.84</v>
      </c>
      <c r="K69" s="3"/>
      <c r="L69" s="3"/>
      <c r="M69" s="3"/>
      <c r="N69" s="3"/>
      <c r="O69" s="3">
        <v>17.347999999999999</v>
      </c>
      <c r="P69" s="3"/>
      <c r="Q69" s="3"/>
      <c r="R69" s="3"/>
      <c r="S69" s="3">
        <v>221</v>
      </c>
    </row>
    <row r="70" spans="1:19">
      <c r="A70">
        <v>39</v>
      </c>
      <c r="B70" s="1">
        <v>43578</v>
      </c>
      <c r="D70">
        <v>23.7</v>
      </c>
      <c r="G70">
        <v>454</v>
      </c>
      <c r="I70" s="3"/>
      <c r="J70" s="3">
        <v>7.03</v>
      </c>
      <c r="K70" s="3"/>
      <c r="L70" s="3"/>
      <c r="M70" s="3"/>
      <c r="N70" s="3"/>
      <c r="O70" s="3">
        <v>16.428000000000001</v>
      </c>
      <c r="P70" s="3"/>
      <c r="Q70" s="3"/>
      <c r="R70" s="3"/>
      <c r="S70" s="3">
        <v>227</v>
      </c>
    </row>
    <row r="71" spans="1:19">
      <c r="A71">
        <v>39</v>
      </c>
      <c r="B71" s="1">
        <v>43632</v>
      </c>
      <c r="C71">
        <v>28</v>
      </c>
      <c r="D71">
        <v>25</v>
      </c>
      <c r="E71">
        <v>100</v>
      </c>
      <c r="F71">
        <v>86</v>
      </c>
      <c r="G71">
        <v>20.8</v>
      </c>
      <c r="H71">
        <v>2.0499999999999998</v>
      </c>
      <c r="I71" s="3">
        <v>0.3</v>
      </c>
      <c r="J71" s="3">
        <v>7.5</v>
      </c>
      <c r="K71" s="3">
        <v>23.49</v>
      </c>
      <c r="L71" s="3">
        <v>0.09</v>
      </c>
      <c r="M71" s="3" t="s">
        <v>494</v>
      </c>
      <c r="N71" s="3" t="s">
        <v>494</v>
      </c>
      <c r="O71" s="3">
        <v>15.24</v>
      </c>
      <c r="P71" s="3">
        <v>1.0269999999999999</v>
      </c>
      <c r="Q71" s="3">
        <v>0.7</v>
      </c>
      <c r="R71" s="3">
        <v>6.0000000000000001E-3</v>
      </c>
      <c r="S71" s="3"/>
    </row>
    <row r="72" spans="1:19">
      <c r="A72">
        <v>38</v>
      </c>
      <c r="B72" s="1">
        <v>43515</v>
      </c>
      <c r="G72">
        <v>5</v>
      </c>
      <c r="I72" s="3"/>
      <c r="J72" s="3"/>
      <c r="K72" s="3"/>
      <c r="L72" s="3"/>
      <c r="M72" s="3"/>
      <c r="N72" s="3"/>
      <c r="O72" s="3">
        <v>9.9819999999999993</v>
      </c>
      <c r="P72" s="3"/>
      <c r="Q72" s="3"/>
      <c r="R72" s="3"/>
      <c r="S72" s="3"/>
    </row>
    <row r="73" spans="1:19">
      <c r="A73">
        <v>38</v>
      </c>
      <c r="B73" s="1">
        <v>43584</v>
      </c>
      <c r="D73">
        <v>24.4</v>
      </c>
      <c r="G73">
        <v>5</v>
      </c>
      <c r="I73" s="3"/>
      <c r="J73" s="3">
        <v>7.43</v>
      </c>
      <c r="K73" s="3"/>
      <c r="L73" s="3"/>
      <c r="M73" s="3"/>
      <c r="N73" s="3"/>
      <c r="O73" s="3">
        <v>10.657999999999999</v>
      </c>
      <c r="P73" s="3"/>
      <c r="Q73" s="3"/>
      <c r="R73" s="3"/>
      <c r="S73" s="3">
        <v>3</v>
      </c>
    </row>
    <row r="74" spans="1:19">
      <c r="A74">
        <v>38</v>
      </c>
      <c r="B74" s="1">
        <v>43578</v>
      </c>
      <c r="D74">
        <v>24.6</v>
      </c>
      <c r="G74">
        <v>8</v>
      </c>
      <c r="I74" s="3"/>
      <c r="J74" s="3">
        <v>7.05</v>
      </c>
      <c r="K74" s="3"/>
      <c r="L74" s="3"/>
      <c r="M74" s="3"/>
      <c r="N74" s="3"/>
      <c r="O74" s="3">
        <v>9.44</v>
      </c>
      <c r="P74" s="3"/>
      <c r="Q74" s="3"/>
      <c r="R74" s="3"/>
      <c r="S74" s="3">
        <v>4</v>
      </c>
    </row>
    <row r="75" spans="1:19">
      <c r="A75">
        <v>38</v>
      </c>
      <c r="B75" s="1">
        <v>43632</v>
      </c>
      <c r="C75">
        <v>30</v>
      </c>
      <c r="D75">
        <v>27.5</v>
      </c>
      <c r="E75">
        <v>14</v>
      </c>
      <c r="F75">
        <v>68</v>
      </c>
      <c r="G75">
        <v>252</v>
      </c>
      <c r="H75">
        <v>2.52</v>
      </c>
      <c r="I75" s="3">
        <v>0.1</v>
      </c>
      <c r="J75" s="3">
        <v>4</v>
      </c>
      <c r="K75" s="3">
        <v>14</v>
      </c>
      <c r="L75" s="3">
        <v>0.04</v>
      </c>
      <c r="M75" s="3" t="s">
        <v>494</v>
      </c>
      <c r="N75" s="3" t="s">
        <v>494</v>
      </c>
      <c r="O75" s="3">
        <v>14.24</v>
      </c>
      <c r="P75" s="3">
        <v>0.93700000000000006</v>
      </c>
      <c r="Q75" s="3">
        <v>0.1</v>
      </c>
      <c r="R75" s="3">
        <v>1.2999999999999999E-2</v>
      </c>
      <c r="S75" s="3"/>
    </row>
    <row r="76" spans="1:19">
      <c r="A76">
        <v>37</v>
      </c>
      <c r="B76" s="1">
        <v>43523</v>
      </c>
      <c r="G76">
        <v>44</v>
      </c>
      <c r="I76" s="3"/>
      <c r="J76" s="3"/>
      <c r="K76" s="3"/>
      <c r="L76" s="3"/>
      <c r="M76" s="3"/>
      <c r="N76" s="3"/>
      <c r="O76" s="3">
        <v>26.105</v>
      </c>
      <c r="P76" s="3"/>
      <c r="Q76" s="3"/>
      <c r="R76" s="3"/>
      <c r="S76" s="3"/>
    </row>
    <row r="77" spans="1:19">
      <c r="A77">
        <v>37</v>
      </c>
      <c r="B77" s="1">
        <v>43565</v>
      </c>
      <c r="D77">
        <v>23.8</v>
      </c>
      <c r="G77">
        <v>16</v>
      </c>
      <c r="I77" s="3"/>
      <c r="J77" s="3">
        <v>4.96</v>
      </c>
      <c r="K77" s="3"/>
      <c r="L77" s="3"/>
      <c r="M77" s="3"/>
      <c r="N77" s="3"/>
      <c r="O77" s="3">
        <v>25.452000000000002</v>
      </c>
      <c r="P77" s="3"/>
      <c r="Q77" s="3"/>
      <c r="R77" s="3"/>
      <c r="S77" s="3">
        <v>8</v>
      </c>
    </row>
    <row r="78" spans="1:19">
      <c r="A78">
        <v>37</v>
      </c>
      <c r="B78" s="1">
        <v>43581</v>
      </c>
      <c r="D78">
        <v>24.6</v>
      </c>
      <c r="G78">
        <v>29</v>
      </c>
      <c r="I78" s="3"/>
      <c r="J78" s="3">
        <v>4.9400000000000004</v>
      </c>
      <c r="K78" s="3"/>
      <c r="L78" s="3"/>
      <c r="M78" s="3"/>
      <c r="N78" s="3"/>
      <c r="O78" s="3">
        <v>25.305</v>
      </c>
      <c r="P78" s="3"/>
      <c r="Q78" s="3"/>
      <c r="R78" s="3"/>
      <c r="S78" s="3">
        <v>15</v>
      </c>
    </row>
    <row r="79" spans="1:19">
      <c r="A79">
        <v>37</v>
      </c>
      <c r="B79" s="1">
        <v>43632</v>
      </c>
      <c r="C79">
        <v>26.5</v>
      </c>
      <c r="D79">
        <v>24.7</v>
      </c>
      <c r="E79">
        <v>6</v>
      </c>
      <c r="F79">
        <v>122</v>
      </c>
      <c r="G79">
        <v>54.3</v>
      </c>
      <c r="H79">
        <v>25.5</v>
      </c>
      <c r="I79" s="3">
        <v>0.46</v>
      </c>
      <c r="J79" s="3">
        <v>5.4</v>
      </c>
      <c r="K79" s="3">
        <v>10.5</v>
      </c>
      <c r="L79" s="3">
        <v>5.5E-2</v>
      </c>
      <c r="M79" s="3" t="s">
        <v>494</v>
      </c>
      <c r="N79" s="3" t="s">
        <v>494</v>
      </c>
      <c r="O79" s="3">
        <v>31.15</v>
      </c>
      <c r="P79" s="3">
        <v>0.95699999999999996</v>
      </c>
      <c r="Q79" s="3">
        <v>0.9</v>
      </c>
      <c r="R79" s="3">
        <v>7.0000000000000001E-3</v>
      </c>
      <c r="S79" s="3"/>
    </row>
    <row r="80" spans="1:19">
      <c r="A80">
        <v>34</v>
      </c>
      <c r="B80" s="1">
        <v>43522</v>
      </c>
      <c r="G80">
        <v>104</v>
      </c>
      <c r="I80" s="3"/>
      <c r="J80" s="3"/>
      <c r="K80" s="3"/>
      <c r="L80" s="3"/>
      <c r="M80" s="3"/>
      <c r="N80" s="3"/>
      <c r="O80" s="3">
        <v>6.3849999999999998</v>
      </c>
      <c r="P80" s="3"/>
      <c r="Q80" s="3"/>
      <c r="R80" s="3"/>
      <c r="S80" s="3"/>
    </row>
    <row r="81" spans="1:19">
      <c r="A81">
        <v>34</v>
      </c>
      <c r="B81" s="1">
        <v>43581</v>
      </c>
      <c r="D81">
        <v>24.4</v>
      </c>
      <c r="G81">
        <v>95</v>
      </c>
      <c r="I81" s="3"/>
      <c r="J81" s="3">
        <v>6.77</v>
      </c>
      <c r="K81" s="3"/>
      <c r="L81" s="3"/>
      <c r="M81" s="3"/>
      <c r="N81" s="3"/>
      <c r="O81" s="3">
        <v>6.35</v>
      </c>
      <c r="P81" s="3"/>
      <c r="Q81" s="3"/>
      <c r="R81" s="3"/>
      <c r="S81" s="3">
        <v>48</v>
      </c>
    </row>
    <row r="82" spans="1:19">
      <c r="A82">
        <v>34</v>
      </c>
      <c r="B82" s="1">
        <v>43580</v>
      </c>
      <c r="D82">
        <v>24.3</v>
      </c>
      <c r="G82">
        <v>98</v>
      </c>
      <c r="I82" s="3"/>
      <c r="J82" s="3">
        <v>6.92</v>
      </c>
      <c r="K82" s="3"/>
      <c r="L82" s="3"/>
      <c r="M82" s="3"/>
      <c r="N82" s="3"/>
      <c r="O82" s="3">
        <v>8.7319999999999993</v>
      </c>
      <c r="P82" s="3"/>
      <c r="Q82" s="3"/>
      <c r="R82" s="3"/>
      <c r="S82" s="3">
        <v>49</v>
      </c>
    </row>
    <row r="83" spans="1:19">
      <c r="A83">
        <v>31</v>
      </c>
      <c r="B83" s="1">
        <v>43517</v>
      </c>
      <c r="G83">
        <v>157</v>
      </c>
      <c r="I83" s="3"/>
      <c r="J83" s="3"/>
      <c r="K83" s="3"/>
      <c r="L83" s="3"/>
      <c r="M83" s="3"/>
      <c r="N83" s="3"/>
      <c r="O83" s="3">
        <v>157</v>
      </c>
      <c r="P83" s="3"/>
      <c r="Q83" s="3"/>
      <c r="R83" s="3"/>
      <c r="S83" s="3"/>
    </row>
    <row r="84" spans="1:19">
      <c r="A84">
        <v>31</v>
      </c>
      <c r="B84" s="1">
        <v>43583</v>
      </c>
      <c r="D84">
        <v>24.7</v>
      </c>
      <c r="G84">
        <v>93</v>
      </c>
      <c r="I84" s="3"/>
      <c r="J84" s="3">
        <v>6.6</v>
      </c>
      <c r="K84" s="3"/>
      <c r="L84" s="3"/>
      <c r="M84" s="3"/>
      <c r="N84" s="3"/>
      <c r="O84" s="3">
        <v>23.395</v>
      </c>
      <c r="P84" s="3"/>
      <c r="Q84" s="3"/>
      <c r="R84" s="3"/>
      <c r="S84" s="3">
        <v>47</v>
      </c>
    </row>
    <row r="85" spans="1:19">
      <c r="A85">
        <v>31</v>
      </c>
      <c r="B85" s="1">
        <v>43581</v>
      </c>
      <c r="D85">
        <v>24.3</v>
      </c>
      <c r="G85">
        <v>65</v>
      </c>
      <c r="I85" s="3"/>
      <c r="J85" s="3">
        <v>7.33</v>
      </c>
      <c r="K85" s="3"/>
      <c r="L85" s="3"/>
      <c r="M85" s="3"/>
      <c r="N85" s="3"/>
      <c r="O85" s="3">
        <v>17.891999999999999</v>
      </c>
      <c r="P85" s="3"/>
      <c r="Q85" s="3"/>
      <c r="R85" s="3"/>
      <c r="S85" s="3">
        <v>33</v>
      </c>
    </row>
    <row r="86" spans="1:19">
      <c r="A86">
        <v>31</v>
      </c>
      <c r="B86" s="1">
        <v>43632</v>
      </c>
      <c r="C86">
        <v>30</v>
      </c>
      <c r="D86">
        <v>27</v>
      </c>
      <c r="E86">
        <v>30</v>
      </c>
      <c r="F86">
        <v>118</v>
      </c>
      <c r="G86">
        <v>81.599999999999994</v>
      </c>
      <c r="H86">
        <v>5</v>
      </c>
      <c r="I86" s="3">
        <v>0.3</v>
      </c>
      <c r="J86" s="3">
        <v>6</v>
      </c>
      <c r="K86" s="3">
        <v>11.5</v>
      </c>
      <c r="L86" s="3">
        <v>0.05</v>
      </c>
      <c r="M86" s="3" t="s">
        <v>494</v>
      </c>
      <c r="N86" s="3" t="s">
        <v>494</v>
      </c>
      <c r="O86" s="3">
        <v>20.48</v>
      </c>
      <c r="P86" s="3">
        <v>0.93100000000000005</v>
      </c>
      <c r="Q86" s="3">
        <v>0.5</v>
      </c>
      <c r="R86" s="3">
        <v>5.0000000000000001E-3</v>
      </c>
      <c r="S86" s="3"/>
    </row>
    <row r="87" spans="1:19">
      <c r="A87">
        <v>28</v>
      </c>
      <c r="B87" s="1">
        <v>43522</v>
      </c>
      <c r="G87">
        <v>9</v>
      </c>
      <c r="I87" s="3"/>
      <c r="J87" s="3"/>
      <c r="K87" s="3"/>
      <c r="L87" s="3"/>
      <c r="M87" s="3"/>
      <c r="N87" s="3"/>
      <c r="O87" s="3">
        <v>20.277999999999999</v>
      </c>
      <c r="P87" s="3"/>
      <c r="Q87" s="3"/>
      <c r="R87" s="3"/>
      <c r="S87" s="3"/>
    </row>
    <row r="88" spans="1:19">
      <c r="A88">
        <v>28</v>
      </c>
      <c r="B88" s="1">
        <v>43570</v>
      </c>
      <c r="D88">
        <v>23</v>
      </c>
      <c r="G88">
        <v>8</v>
      </c>
      <c r="I88" s="3"/>
      <c r="J88" s="3">
        <v>5.45</v>
      </c>
      <c r="K88" s="3"/>
      <c r="L88" s="3"/>
      <c r="M88" s="3"/>
      <c r="N88" s="3"/>
      <c r="O88" s="3">
        <v>18.428999999999998</v>
      </c>
      <c r="P88" s="3"/>
      <c r="Q88" s="3"/>
      <c r="R88" s="3"/>
      <c r="S88" s="3">
        <v>4</v>
      </c>
    </row>
    <row r="89" spans="1:19">
      <c r="A89">
        <v>28</v>
      </c>
      <c r="B89" s="1">
        <v>43585</v>
      </c>
      <c r="D89">
        <v>23.7</v>
      </c>
      <c r="G89">
        <v>19</v>
      </c>
      <c r="I89" s="3"/>
      <c r="J89" s="3">
        <v>5.35</v>
      </c>
      <c r="K89" s="3"/>
      <c r="L89" s="3"/>
      <c r="M89" s="3"/>
      <c r="N89" s="3"/>
      <c r="O89" s="3">
        <v>15.56</v>
      </c>
      <c r="P89" s="3"/>
      <c r="Q89" s="3"/>
      <c r="R89" s="3"/>
      <c r="S89" s="3">
        <v>10</v>
      </c>
    </row>
    <row r="90" spans="1:19">
      <c r="A90">
        <v>28</v>
      </c>
      <c r="B90" s="1">
        <v>43632</v>
      </c>
      <c r="C90">
        <v>30.5</v>
      </c>
      <c r="D90">
        <v>26.8</v>
      </c>
      <c r="E90">
        <v>9</v>
      </c>
      <c r="F90">
        <v>48</v>
      </c>
      <c r="G90">
        <v>274</v>
      </c>
      <c r="H90">
        <v>370</v>
      </c>
      <c r="I90" s="3">
        <v>3.38</v>
      </c>
      <c r="J90" s="3">
        <v>5.2</v>
      </c>
      <c r="K90" s="3">
        <v>10</v>
      </c>
      <c r="L90" s="3">
        <v>0.1</v>
      </c>
      <c r="M90" s="3" t="s">
        <v>494</v>
      </c>
      <c r="N90" s="3" t="s">
        <v>494</v>
      </c>
      <c r="O90" s="3">
        <v>17</v>
      </c>
      <c r="P90" s="3">
        <v>0.89200000000000002</v>
      </c>
      <c r="Q90" s="3">
        <v>0.8</v>
      </c>
      <c r="R90" s="3">
        <v>0.01</v>
      </c>
      <c r="S90" s="3"/>
    </row>
    <row r="91" spans="1:19">
      <c r="A91">
        <v>27</v>
      </c>
      <c r="B91" s="1">
        <v>43528</v>
      </c>
      <c r="G91">
        <v>6</v>
      </c>
      <c r="I91" s="3"/>
      <c r="J91" s="3"/>
      <c r="K91" s="3"/>
      <c r="L91" s="3"/>
      <c r="M91" s="3"/>
      <c r="N91" s="3"/>
      <c r="O91" s="3">
        <v>16.201000000000001</v>
      </c>
      <c r="P91" s="3"/>
      <c r="Q91" s="3"/>
      <c r="R91" s="3"/>
      <c r="S91" s="3"/>
    </row>
    <row r="92" spans="1:19">
      <c r="A92">
        <v>27</v>
      </c>
      <c r="B92" s="1">
        <v>43559</v>
      </c>
      <c r="D92">
        <v>23.9</v>
      </c>
      <c r="G92">
        <v>6</v>
      </c>
      <c r="I92" s="3"/>
      <c r="J92" s="3">
        <v>5.87</v>
      </c>
      <c r="K92" s="3"/>
      <c r="L92" s="3"/>
      <c r="M92" s="3"/>
      <c r="N92" s="3"/>
      <c r="O92" s="3">
        <v>15.67</v>
      </c>
      <c r="P92" s="3"/>
      <c r="Q92" s="3"/>
      <c r="R92" s="3"/>
      <c r="S92" s="3">
        <v>3</v>
      </c>
    </row>
    <row r="93" spans="1:19">
      <c r="A93">
        <v>27</v>
      </c>
      <c r="B93" s="1">
        <v>43587</v>
      </c>
      <c r="D93">
        <v>23.8</v>
      </c>
      <c r="G93">
        <v>7</v>
      </c>
      <c r="I93" s="3"/>
      <c r="J93" s="3">
        <v>5.07</v>
      </c>
      <c r="K93" s="3"/>
      <c r="L93" s="3"/>
      <c r="M93" s="3"/>
      <c r="N93" s="3"/>
      <c r="O93" s="3">
        <v>15.05</v>
      </c>
      <c r="P93" s="3"/>
      <c r="Q93" s="3"/>
      <c r="R93" s="3"/>
      <c r="S93" s="3">
        <v>3</v>
      </c>
    </row>
    <row r="94" spans="1:19">
      <c r="A94">
        <v>27</v>
      </c>
      <c r="B94" s="1">
        <v>43632</v>
      </c>
      <c r="C94">
        <v>26</v>
      </c>
      <c r="D94">
        <v>27</v>
      </c>
      <c r="E94">
        <v>11</v>
      </c>
      <c r="F94">
        <v>52</v>
      </c>
      <c r="G94">
        <v>9.41</v>
      </c>
      <c r="H94">
        <v>1.34</v>
      </c>
      <c r="I94" s="3" t="s">
        <v>495</v>
      </c>
      <c r="J94" s="3">
        <v>5.0999999999999996</v>
      </c>
      <c r="K94" s="3">
        <v>9.5</v>
      </c>
      <c r="L94" s="3">
        <v>0.1</v>
      </c>
      <c r="M94" s="3">
        <v>1600</v>
      </c>
      <c r="N94" s="3" t="s">
        <v>494</v>
      </c>
      <c r="O94" s="3">
        <v>14.36</v>
      </c>
      <c r="P94" s="3">
        <v>0.97699999999999998</v>
      </c>
      <c r="Q94" s="3">
        <v>0.7</v>
      </c>
      <c r="R94" s="3">
        <v>8.9999999999999993E-3</v>
      </c>
      <c r="S94" s="3"/>
    </row>
    <row r="95" spans="1:19">
      <c r="A95">
        <v>26</v>
      </c>
      <c r="B95" s="1">
        <v>43528</v>
      </c>
      <c r="G95">
        <v>15</v>
      </c>
      <c r="I95" s="3"/>
      <c r="J95" s="3"/>
      <c r="K95" s="3"/>
      <c r="L95" s="3"/>
      <c r="M95" s="3"/>
      <c r="N95" s="3"/>
      <c r="O95" s="3">
        <v>7.5350000000000001</v>
      </c>
      <c r="P95" s="3"/>
      <c r="Q95" s="3"/>
      <c r="R95" s="3"/>
      <c r="S95" s="3"/>
    </row>
    <row r="96" spans="1:19">
      <c r="A96">
        <v>26</v>
      </c>
      <c r="B96" s="1">
        <v>43559</v>
      </c>
      <c r="D96">
        <v>22.9</v>
      </c>
      <c r="G96">
        <v>25</v>
      </c>
      <c r="I96" s="3"/>
      <c r="J96" s="3">
        <v>6.57</v>
      </c>
      <c r="K96" s="3"/>
      <c r="L96" s="3"/>
      <c r="M96" s="3"/>
      <c r="N96" s="3"/>
      <c r="O96" s="3">
        <v>8.5579999999999998</v>
      </c>
      <c r="P96" s="3"/>
      <c r="Q96" s="3"/>
      <c r="R96" s="3"/>
      <c r="S96" s="3">
        <v>12</v>
      </c>
    </row>
    <row r="97" spans="1:19">
      <c r="A97">
        <v>26</v>
      </c>
      <c r="B97" s="1">
        <v>43590</v>
      </c>
      <c r="D97">
        <v>23</v>
      </c>
      <c r="G97">
        <v>142</v>
      </c>
      <c r="I97" s="3"/>
      <c r="J97" s="3">
        <v>4.22</v>
      </c>
      <c r="K97" s="3"/>
      <c r="L97" s="3"/>
      <c r="M97" s="3"/>
      <c r="N97" s="3"/>
      <c r="O97" s="3">
        <v>5.0720000000000001</v>
      </c>
      <c r="P97" s="3"/>
      <c r="Q97" s="3"/>
      <c r="R97" s="3"/>
      <c r="S97" s="3">
        <v>71</v>
      </c>
    </row>
    <row r="98" spans="1:19">
      <c r="A98">
        <v>26</v>
      </c>
      <c r="B98" s="1">
        <v>43632</v>
      </c>
      <c r="C98">
        <v>27</v>
      </c>
      <c r="D98">
        <v>26.5</v>
      </c>
      <c r="E98">
        <v>25</v>
      </c>
      <c r="F98">
        <v>140</v>
      </c>
      <c r="G98">
        <v>156.69999999999999</v>
      </c>
      <c r="H98">
        <v>5</v>
      </c>
      <c r="I98" s="3">
        <v>0.24</v>
      </c>
      <c r="J98" s="3">
        <v>6</v>
      </c>
      <c r="K98" s="3">
        <v>9</v>
      </c>
      <c r="L98" s="3">
        <v>6.5000000000000002E-2</v>
      </c>
      <c r="M98" s="3">
        <v>45</v>
      </c>
      <c r="N98" s="3" t="s">
        <v>494</v>
      </c>
      <c r="O98" s="3">
        <v>6.46</v>
      </c>
      <c r="P98" s="3">
        <v>0.95299999999999996</v>
      </c>
      <c r="Q98" s="3">
        <v>0.5</v>
      </c>
      <c r="R98" s="3">
        <v>3.0000000000000001E-3</v>
      </c>
      <c r="S98" s="3"/>
    </row>
    <row r="99" spans="1:19">
      <c r="A99">
        <v>24</v>
      </c>
      <c r="B99" s="1">
        <v>43511</v>
      </c>
      <c r="G99">
        <v>6</v>
      </c>
      <c r="I99" s="3"/>
      <c r="J99" s="3"/>
      <c r="K99" s="3"/>
      <c r="L99" s="3"/>
      <c r="M99" s="3"/>
      <c r="N99" s="3"/>
      <c r="O99" s="3">
        <v>6.8150000000000004</v>
      </c>
      <c r="P99" s="3"/>
      <c r="Q99" s="3"/>
      <c r="R99" s="3"/>
      <c r="S99" s="3"/>
    </row>
    <row r="100" spans="1:19">
      <c r="A100">
        <v>24</v>
      </c>
      <c r="B100" s="1">
        <v>43575</v>
      </c>
      <c r="D100">
        <v>23.6</v>
      </c>
      <c r="G100">
        <v>15</v>
      </c>
      <c r="I100" s="3"/>
      <c r="J100" s="3">
        <v>6</v>
      </c>
      <c r="K100" s="3"/>
      <c r="L100" s="3"/>
      <c r="M100" s="3"/>
      <c r="N100" s="3"/>
      <c r="O100" s="3">
        <v>6.867</v>
      </c>
      <c r="P100" s="3"/>
      <c r="Q100" s="3"/>
      <c r="R100" s="3"/>
      <c r="S100" s="3">
        <v>8</v>
      </c>
    </row>
    <row r="101" spans="1:19">
      <c r="A101">
        <v>24</v>
      </c>
      <c r="B101" s="1">
        <v>43573</v>
      </c>
      <c r="D101">
        <v>24.1</v>
      </c>
      <c r="G101">
        <v>5</v>
      </c>
      <c r="I101" s="3"/>
      <c r="J101" s="3">
        <v>5.84</v>
      </c>
      <c r="K101" s="3"/>
      <c r="L101" s="3"/>
      <c r="M101" s="3"/>
      <c r="N101" s="3"/>
      <c r="O101" s="3">
        <v>4.8869999999999996</v>
      </c>
      <c r="P101" s="3"/>
      <c r="Q101" s="3"/>
      <c r="R101" s="3"/>
      <c r="S101" s="3">
        <v>3</v>
      </c>
    </row>
    <row r="102" spans="1:19">
      <c r="A102">
        <v>24</v>
      </c>
      <c r="B102" s="1">
        <v>43632</v>
      </c>
      <c r="C102">
        <v>31</v>
      </c>
      <c r="D102">
        <v>26.4</v>
      </c>
      <c r="E102">
        <v>10</v>
      </c>
      <c r="F102">
        <v>50</v>
      </c>
      <c r="G102">
        <v>11.84</v>
      </c>
      <c r="H102">
        <v>6.13</v>
      </c>
      <c r="I102" s="3">
        <v>1.08</v>
      </c>
      <c r="J102" s="3">
        <v>7.7</v>
      </c>
      <c r="K102" s="3">
        <v>30.49</v>
      </c>
      <c r="L102" s="3">
        <v>0.1</v>
      </c>
      <c r="M102" s="3" t="s">
        <v>494</v>
      </c>
      <c r="N102" s="3" t="s">
        <v>494</v>
      </c>
      <c r="O102" s="3">
        <v>5.23</v>
      </c>
      <c r="P102" s="3">
        <v>0.92800000000000005</v>
      </c>
      <c r="Q102" s="3">
        <v>0.3</v>
      </c>
      <c r="R102" s="3">
        <v>6.0000000000000001E-3</v>
      </c>
      <c r="S102" s="3"/>
    </row>
    <row r="103" spans="1:19">
      <c r="A103">
        <v>23</v>
      </c>
      <c r="B103" s="1">
        <v>43511</v>
      </c>
      <c r="I103" s="3"/>
      <c r="J103" s="3"/>
      <c r="K103" s="3"/>
      <c r="L103" s="3"/>
      <c r="M103" s="3"/>
      <c r="N103" s="3"/>
      <c r="O103" s="3" t="s">
        <v>496</v>
      </c>
      <c r="P103" s="3"/>
      <c r="Q103" s="3"/>
      <c r="R103" s="3"/>
      <c r="S103" s="3"/>
    </row>
    <row r="104" spans="1:19">
      <c r="A104">
        <v>23</v>
      </c>
      <c r="B104" s="1">
        <v>43574</v>
      </c>
      <c r="I104" s="3"/>
      <c r="J104" s="3"/>
      <c r="K104" s="3"/>
      <c r="L104" s="3"/>
      <c r="M104" s="3"/>
      <c r="N104" s="3"/>
      <c r="O104" s="3" t="s">
        <v>496</v>
      </c>
      <c r="P104" s="3"/>
      <c r="Q104" s="3"/>
      <c r="R104" s="3"/>
      <c r="S104" s="3"/>
    </row>
    <row r="105" spans="1:19">
      <c r="A105">
        <v>23</v>
      </c>
      <c r="B105" s="1">
        <v>43573</v>
      </c>
      <c r="I105" s="3"/>
      <c r="J105" s="3"/>
      <c r="K105" s="3"/>
      <c r="L105" s="3"/>
      <c r="M105" s="3"/>
      <c r="N105" s="3"/>
      <c r="O105" s="3" t="s">
        <v>496</v>
      </c>
      <c r="P105" s="3"/>
      <c r="Q105" s="3"/>
      <c r="R105" s="3"/>
      <c r="S105" s="3"/>
    </row>
    <row r="106" spans="1:19">
      <c r="A106">
        <v>21</v>
      </c>
      <c r="B106" s="1">
        <v>43518</v>
      </c>
      <c r="G106">
        <v>358</v>
      </c>
      <c r="I106" s="3"/>
      <c r="J106" s="3"/>
      <c r="K106" s="3"/>
      <c r="L106" s="3"/>
      <c r="M106" s="3"/>
      <c r="N106" s="3"/>
      <c r="O106" s="3">
        <v>13.875</v>
      </c>
      <c r="P106" s="3"/>
      <c r="Q106" s="3"/>
      <c r="R106" s="3"/>
      <c r="S106" s="3"/>
    </row>
    <row r="107" spans="1:19">
      <c r="A107">
        <v>21</v>
      </c>
      <c r="B107" s="1">
        <v>43558</v>
      </c>
      <c r="D107">
        <v>26.3</v>
      </c>
      <c r="G107">
        <v>443</v>
      </c>
      <c r="I107" s="3"/>
      <c r="J107" s="3">
        <v>6.87</v>
      </c>
      <c r="K107" s="3"/>
      <c r="L107" s="3"/>
      <c r="M107" s="3"/>
      <c r="N107" s="3"/>
      <c r="O107" s="3">
        <v>12.512</v>
      </c>
      <c r="P107" s="3"/>
      <c r="Q107" s="3"/>
      <c r="R107" s="3"/>
      <c r="S107" s="3">
        <v>221</v>
      </c>
    </row>
    <row r="108" spans="1:19">
      <c r="A108">
        <v>21</v>
      </c>
      <c r="B108" s="1">
        <v>43587</v>
      </c>
      <c r="D108">
        <v>25.6</v>
      </c>
      <c r="G108">
        <v>464</v>
      </c>
      <c r="I108" s="3"/>
      <c r="J108" s="3">
        <v>6.73</v>
      </c>
      <c r="K108" s="3"/>
      <c r="L108" s="3"/>
      <c r="M108" s="3"/>
      <c r="N108" s="3"/>
      <c r="O108" s="3">
        <v>12.175000000000001</v>
      </c>
      <c r="P108" s="3"/>
      <c r="Q108" s="3"/>
      <c r="R108" s="3"/>
      <c r="S108" s="3">
        <v>223</v>
      </c>
    </row>
    <row r="109" spans="1:19">
      <c r="A109">
        <v>21</v>
      </c>
      <c r="B109" s="1">
        <v>43632</v>
      </c>
      <c r="C109">
        <v>29</v>
      </c>
      <c r="D109">
        <v>27</v>
      </c>
      <c r="E109">
        <v>124</v>
      </c>
      <c r="F109">
        <v>122</v>
      </c>
      <c r="G109">
        <v>492</v>
      </c>
      <c r="H109">
        <v>1.35</v>
      </c>
      <c r="I109" s="3">
        <v>0.25</v>
      </c>
      <c r="J109" s="3">
        <v>7.4</v>
      </c>
      <c r="K109" s="3">
        <v>28.99</v>
      </c>
      <c r="L109" s="3">
        <v>7.0000000000000007E-2</v>
      </c>
      <c r="M109" s="3" t="s">
        <v>493</v>
      </c>
      <c r="N109" s="3" t="s">
        <v>494</v>
      </c>
      <c r="O109" s="3">
        <v>14.12</v>
      </c>
      <c r="P109" s="3">
        <v>0.79300000000000004</v>
      </c>
      <c r="Q109" s="3">
        <v>0.3</v>
      </c>
      <c r="R109" s="3">
        <v>5.8999999999999997E-2</v>
      </c>
      <c r="S109" s="3"/>
    </row>
    <row r="110" spans="1:19">
      <c r="A110">
        <v>19</v>
      </c>
      <c r="B110" s="1">
        <v>43466</v>
      </c>
      <c r="I110" s="3"/>
      <c r="J110" s="3"/>
      <c r="K110" s="3"/>
      <c r="L110" s="3"/>
      <c r="M110" s="3"/>
      <c r="N110" s="3"/>
      <c r="O110" s="3">
        <v>31.402000000000001</v>
      </c>
      <c r="P110" s="3"/>
      <c r="Q110" s="3"/>
      <c r="R110" s="3"/>
      <c r="S110" s="3"/>
    </row>
    <row r="111" spans="1:19">
      <c r="A111">
        <v>19</v>
      </c>
      <c r="B111" s="1">
        <v>43514</v>
      </c>
      <c r="G111">
        <v>19</v>
      </c>
      <c r="I111" s="3"/>
      <c r="J111" s="3"/>
      <c r="K111" s="3"/>
      <c r="L111" s="3"/>
      <c r="M111" s="3"/>
      <c r="N111" s="3"/>
      <c r="O111" s="3">
        <v>31.571000000000002</v>
      </c>
      <c r="P111" s="3"/>
      <c r="Q111" s="3"/>
      <c r="R111" s="3"/>
      <c r="S111" s="3"/>
    </row>
    <row r="112" spans="1:19">
      <c r="A112">
        <v>19</v>
      </c>
      <c r="B112" s="1">
        <v>43562</v>
      </c>
      <c r="D112">
        <v>24.5</v>
      </c>
      <c r="G112">
        <v>21</v>
      </c>
      <c r="I112" s="3"/>
      <c r="J112" s="3">
        <v>6.12</v>
      </c>
      <c r="K112" s="3"/>
      <c r="L112" s="3"/>
      <c r="M112" s="3"/>
      <c r="N112" s="3"/>
      <c r="O112" s="3">
        <v>31.757999999999999</v>
      </c>
      <c r="P112" s="3"/>
      <c r="Q112" s="3"/>
      <c r="R112" s="3"/>
      <c r="S112" s="3">
        <v>11</v>
      </c>
    </row>
    <row r="113" spans="1:19">
      <c r="A113">
        <v>19</v>
      </c>
      <c r="B113" s="1">
        <v>43580</v>
      </c>
      <c r="D113">
        <v>24.7</v>
      </c>
      <c r="G113">
        <v>298</v>
      </c>
      <c r="I113" s="3"/>
      <c r="J113" s="3">
        <v>6.53</v>
      </c>
      <c r="K113" s="3"/>
      <c r="L113" s="3"/>
      <c r="M113" s="3"/>
      <c r="N113" s="3"/>
      <c r="O113" s="3">
        <v>32.368000000000002</v>
      </c>
      <c r="P113" s="3"/>
      <c r="Q113" s="3"/>
      <c r="R113" s="3"/>
      <c r="S113" s="3">
        <v>119</v>
      </c>
    </row>
    <row r="114" spans="1:19">
      <c r="A114">
        <v>19</v>
      </c>
      <c r="B114" s="1">
        <v>43632</v>
      </c>
      <c r="C114">
        <v>27</v>
      </c>
      <c r="D114">
        <v>26</v>
      </c>
      <c r="E114">
        <v>150</v>
      </c>
      <c r="F114">
        <v>420</v>
      </c>
      <c r="G114">
        <v>853</v>
      </c>
      <c r="H114">
        <v>1272</v>
      </c>
      <c r="I114" s="3">
        <v>18.600000000000001</v>
      </c>
      <c r="J114" s="3">
        <v>7.1</v>
      </c>
      <c r="K114" s="3">
        <v>324.89999999999998</v>
      </c>
      <c r="L114" s="3">
        <v>5.94</v>
      </c>
      <c r="M114" s="3">
        <v>570</v>
      </c>
      <c r="N114" s="3" t="s">
        <v>494</v>
      </c>
      <c r="O114" s="3">
        <v>32.520000000000003</v>
      </c>
      <c r="P114" s="3">
        <v>0.92100000000000004</v>
      </c>
      <c r="Q114" s="3">
        <v>0.8</v>
      </c>
      <c r="R114" s="3">
        <v>1.0999999999999999E-2</v>
      </c>
      <c r="S114" s="3"/>
    </row>
    <row r="115" spans="1:19">
      <c r="A115">
        <v>18</v>
      </c>
      <c r="B115" s="1">
        <v>43522</v>
      </c>
      <c r="G115">
        <v>1324</v>
      </c>
      <c r="I115" s="3"/>
      <c r="J115" s="3"/>
      <c r="K115" s="3"/>
      <c r="L115" s="3"/>
      <c r="M115" s="3"/>
      <c r="N115" s="3"/>
      <c r="O115" s="3">
        <v>3.484</v>
      </c>
      <c r="P115" s="3"/>
      <c r="Q115" s="3"/>
      <c r="R115" s="3"/>
      <c r="S115" s="3"/>
    </row>
    <row r="116" spans="1:19">
      <c r="A116">
        <v>18</v>
      </c>
      <c r="B116" s="1">
        <v>43563</v>
      </c>
      <c r="D116">
        <v>24.4</v>
      </c>
      <c r="G116">
        <v>1296</v>
      </c>
      <c r="I116" s="3"/>
      <c r="J116" s="3">
        <v>6.49</v>
      </c>
      <c r="K116" s="3"/>
      <c r="L116" s="3"/>
      <c r="M116" s="3"/>
      <c r="N116" s="3"/>
      <c r="O116" s="3">
        <v>2.6150000000000002</v>
      </c>
      <c r="P116" s="3"/>
      <c r="Q116" s="3"/>
      <c r="R116" s="3"/>
      <c r="S116" s="3">
        <v>647</v>
      </c>
    </row>
    <row r="117" spans="1:19">
      <c r="A117">
        <v>18</v>
      </c>
      <c r="B117" s="1">
        <v>43592</v>
      </c>
      <c r="D117">
        <v>24.3</v>
      </c>
      <c r="G117">
        <v>1293</v>
      </c>
      <c r="I117" s="3"/>
      <c r="J117" s="3">
        <v>6.04</v>
      </c>
      <c r="K117" s="3"/>
      <c r="L117" s="3"/>
      <c r="M117" s="3"/>
      <c r="N117" s="3"/>
      <c r="O117" s="3">
        <v>2.5579999999999998</v>
      </c>
      <c r="P117" s="3"/>
      <c r="Q117" s="3"/>
      <c r="R117" s="3"/>
      <c r="S117" s="3">
        <v>646</v>
      </c>
    </row>
    <row r="118" spans="1:19">
      <c r="A118">
        <v>18</v>
      </c>
      <c r="B118" s="1">
        <v>43632</v>
      </c>
      <c r="C118">
        <v>25</v>
      </c>
      <c r="D118">
        <v>23.2</v>
      </c>
      <c r="E118">
        <v>82</v>
      </c>
      <c r="F118" t="s">
        <v>497</v>
      </c>
      <c r="G118">
        <v>1420</v>
      </c>
      <c r="H118">
        <v>177</v>
      </c>
      <c r="I118" s="3">
        <v>12</v>
      </c>
      <c r="J118" s="3">
        <v>6.1</v>
      </c>
      <c r="K118" s="3">
        <v>279.91000000000003</v>
      </c>
      <c r="L118" s="3">
        <v>0.13500000000000001</v>
      </c>
      <c r="M118" s="3" t="s">
        <v>498</v>
      </c>
      <c r="N118" s="3" t="s">
        <v>493</v>
      </c>
      <c r="O118" s="3">
        <v>2.8</v>
      </c>
      <c r="P118" s="3">
        <v>0.84299999999999997</v>
      </c>
      <c r="Q118" s="3">
        <v>0.7</v>
      </c>
      <c r="R118" s="3">
        <v>4.9000000000000002E-2</v>
      </c>
      <c r="S118" s="3"/>
    </row>
    <row r="119" spans="1:19">
      <c r="A119">
        <v>16</v>
      </c>
      <c r="B119" s="1">
        <v>43518</v>
      </c>
      <c r="G119">
        <v>9</v>
      </c>
      <c r="I119" s="3"/>
      <c r="J119" s="3"/>
      <c r="K119" s="3"/>
      <c r="L119" s="3"/>
      <c r="M119" s="3"/>
      <c r="N119" s="3"/>
      <c r="O119" s="3">
        <v>15.255000000000001</v>
      </c>
      <c r="P119" s="3"/>
      <c r="Q119" s="3"/>
      <c r="R119" s="3"/>
      <c r="S119" s="3"/>
    </row>
    <row r="120" spans="1:19">
      <c r="A120">
        <v>16</v>
      </c>
      <c r="B120" s="1">
        <v>43562</v>
      </c>
      <c r="D120">
        <v>24</v>
      </c>
      <c r="G120">
        <v>8</v>
      </c>
      <c r="I120" s="3"/>
      <c r="J120" s="3">
        <v>5.33</v>
      </c>
      <c r="K120" s="3"/>
      <c r="L120" s="3"/>
      <c r="M120" s="3"/>
      <c r="N120" s="3"/>
      <c r="O120" s="3">
        <v>14.919</v>
      </c>
      <c r="P120" s="3"/>
      <c r="Q120" s="3"/>
      <c r="R120" s="3"/>
      <c r="S120" s="3">
        <v>4</v>
      </c>
    </row>
    <row r="121" spans="1:19">
      <c r="A121">
        <v>16</v>
      </c>
      <c r="B121" s="1">
        <v>43563</v>
      </c>
      <c r="D121">
        <v>23.6</v>
      </c>
      <c r="G121">
        <v>12</v>
      </c>
      <c r="I121" s="3"/>
      <c r="J121" s="3">
        <v>5.44</v>
      </c>
      <c r="K121" s="3"/>
      <c r="L121" s="3"/>
      <c r="M121" s="3"/>
      <c r="N121" s="3"/>
      <c r="O121" s="3">
        <v>14.087999999999999</v>
      </c>
      <c r="P121" s="3"/>
      <c r="Q121" s="3"/>
      <c r="R121" s="3"/>
      <c r="S121" s="3">
        <v>6</v>
      </c>
    </row>
    <row r="122" spans="1:19">
      <c r="A122">
        <v>16</v>
      </c>
      <c r="B122" s="1">
        <v>43632</v>
      </c>
      <c r="C122">
        <v>31</v>
      </c>
      <c r="D122">
        <v>26.2</v>
      </c>
      <c r="E122">
        <v>14</v>
      </c>
      <c r="F122">
        <v>56</v>
      </c>
      <c r="G122">
        <v>17.239999999999998</v>
      </c>
      <c r="H122">
        <v>1.35</v>
      </c>
      <c r="I122" s="3">
        <v>0.18</v>
      </c>
      <c r="J122" s="3">
        <v>6.6</v>
      </c>
      <c r="K122" s="3">
        <v>10</v>
      </c>
      <c r="L122" s="3">
        <v>5.5E-2</v>
      </c>
      <c r="M122" s="3" t="s">
        <v>494</v>
      </c>
      <c r="N122" s="3" t="s">
        <v>494</v>
      </c>
      <c r="O122" s="3">
        <v>13.05</v>
      </c>
      <c r="P122" s="3">
        <v>0.96899999999999997</v>
      </c>
      <c r="Q122" s="3">
        <v>0.2</v>
      </c>
      <c r="R122" s="3">
        <v>1.9E-2</v>
      </c>
      <c r="S122" s="3"/>
    </row>
    <row r="123" spans="1:19">
      <c r="A123">
        <v>15</v>
      </c>
      <c r="B123" s="1">
        <v>43521</v>
      </c>
      <c r="G123">
        <v>157</v>
      </c>
      <c r="I123" s="3"/>
      <c r="J123" s="3"/>
      <c r="K123" s="3"/>
      <c r="L123" s="3"/>
      <c r="M123" s="3"/>
      <c r="N123" s="3"/>
      <c r="O123" s="3">
        <v>3.5779999999999998</v>
      </c>
      <c r="P123" s="3"/>
      <c r="Q123" s="3"/>
      <c r="R123" s="3"/>
      <c r="S123" s="3"/>
    </row>
    <row r="124" spans="1:19">
      <c r="A124">
        <v>15</v>
      </c>
      <c r="B124" s="1">
        <v>43556</v>
      </c>
      <c r="D124">
        <v>23</v>
      </c>
      <c r="G124">
        <v>153</v>
      </c>
      <c r="I124" s="3"/>
      <c r="J124" s="3">
        <v>7.58</v>
      </c>
      <c r="K124" s="3"/>
      <c r="L124" s="3"/>
      <c r="M124" s="3"/>
      <c r="N124" s="3"/>
      <c r="O124" s="3">
        <v>2.9550000000000001</v>
      </c>
      <c r="P124" s="3"/>
      <c r="Q124" s="3"/>
      <c r="R124" s="3"/>
      <c r="S124" s="3">
        <v>76</v>
      </c>
    </row>
    <row r="125" spans="1:19">
      <c r="A125">
        <v>15</v>
      </c>
      <c r="B125" s="1">
        <v>43584</v>
      </c>
      <c r="D125">
        <v>24.4</v>
      </c>
      <c r="G125">
        <v>153</v>
      </c>
      <c r="I125" s="3"/>
      <c r="J125" s="3">
        <v>6.96</v>
      </c>
      <c r="K125" s="3"/>
      <c r="L125" s="3"/>
      <c r="M125" s="3"/>
      <c r="N125" s="3"/>
      <c r="O125" s="3">
        <v>2.7450000000000001</v>
      </c>
      <c r="P125" s="3"/>
      <c r="Q125" s="3"/>
      <c r="R125" s="3"/>
      <c r="S125" s="3">
        <v>78</v>
      </c>
    </row>
    <row r="126" spans="1:19">
      <c r="A126">
        <v>15</v>
      </c>
      <c r="B126" s="1">
        <v>43632</v>
      </c>
      <c r="C126">
        <v>25</v>
      </c>
      <c r="D126">
        <v>21.2</v>
      </c>
      <c r="E126">
        <v>45</v>
      </c>
      <c r="F126">
        <v>74</v>
      </c>
      <c r="G126">
        <v>187.4</v>
      </c>
      <c r="H126">
        <v>3.7</v>
      </c>
      <c r="I126" s="3">
        <v>0.20899999999999999</v>
      </c>
      <c r="J126" s="3">
        <v>6.1</v>
      </c>
      <c r="K126" s="3">
        <v>16</v>
      </c>
      <c r="L126" s="3">
        <v>0.04</v>
      </c>
      <c r="M126" s="3">
        <v>70</v>
      </c>
      <c r="N126" s="3" t="s">
        <v>499</v>
      </c>
      <c r="O126" s="3">
        <v>2.77</v>
      </c>
      <c r="P126" s="3">
        <v>0.876</v>
      </c>
      <c r="Q126" s="3">
        <v>0.6</v>
      </c>
      <c r="R126" s="3">
        <v>3.0000000000000001E-3</v>
      </c>
      <c r="S126" s="3"/>
    </row>
    <row r="127" spans="1:19">
      <c r="A127">
        <v>14</v>
      </c>
      <c r="B127" s="1">
        <v>43521</v>
      </c>
      <c r="G127">
        <v>17</v>
      </c>
      <c r="I127" s="3"/>
      <c r="J127" s="3"/>
      <c r="K127" s="3"/>
      <c r="L127" s="3"/>
      <c r="M127" s="3"/>
      <c r="N127" s="3"/>
      <c r="O127" s="3">
        <v>2.746</v>
      </c>
      <c r="P127" s="3"/>
      <c r="Q127" s="3"/>
      <c r="R127" s="3"/>
      <c r="S127" s="3"/>
    </row>
    <row r="128" spans="1:19">
      <c r="A128">
        <v>14</v>
      </c>
      <c r="B128" s="1">
        <v>43556</v>
      </c>
      <c r="D128">
        <v>23.3</v>
      </c>
      <c r="G128">
        <v>13</v>
      </c>
      <c r="I128" s="3"/>
      <c r="J128" s="3">
        <v>7.35</v>
      </c>
      <c r="K128" s="3"/>
      <c r="L128" s="3"/>
      <c r="M128" s="3"/>
      <c r="N128" s="3"/>
      <c r="O128" s="3">
        <v>2.1160000000000001</v>
      </c>
      <c r="P128" s="3"/>
      <c r="Q128" s="3"/>
      <c r="R128" s="3"/>
      <c r="S128" s="3">
        <v>7</v>
      </c>
    </row>
    <row r="129" spans="1:19">
      <c r="A129">
        <v>14</v>
      </c>
      <c r="B129" s="1">
        <v>43584</v>
      </c>
      <c r="D129">
        <v>24.7</v>
      </c>
      <c r="G129">
        <v>13</v>
      </c>
      <c r="I129" s="3"/>
      <c r="J129" s="3">
        <v>6.25</v>
      </c>
      <c r="K129" s="3"/>
      <c r="L129" s="3"/>
      <c r="M129" s="3"/>
      <c r="N129" s="3"/>
      <c r="O129" s="3">
        <v>1.9</v>
      </c>
      <c r="P129" s="3"/>
      <c r="Q129" s="3"/>
      <c r="R129" s="3"/>
      <c r="S129" s="3">
        <v>6</v>
      </c>
    </row>
    <row r="130" spans="1:19">
      <c r="A130">
        <v>14</v>
      </c>
      <c r="B130" s="1">
        <v>43632</v>
      </c>
      <c r="C130">
        <v>28</v>
      </c>
      <c r="D130">
        <v>24.5</v>
      </c>
      <c r="E130">
        <v>57</v>
      </c>
      <c r="F130">
        <v>78</v>
      </c>
      <c r="G130">
        <v>456</v>
      </c>
      <c r="H130">
        <v>2.4300000000000002</v>
      </c>
      <c r="I130" s="3">
        <v>0.23</v>
      </c>
      <c r="J130" s="3">
        <v>6.5</v>
      </c>
      <c r="K130" s="3">
        <v>2</v>
      </c>
      <c r="L130" s="3">
        <v>0.05</v>
      </c>
      <c r="M130" s="3" t="s">
        <v>499</v>
      </c>
      <c r="N130" s="3" t="s">
        <v>499</v>
      </c>
      <c r="O130" s="3">
        <v>18.27</v>
      </c>
      <c r="P130" s="3">
        <v>0.93300000000000005</v>
      </c>
      <c r="Q130" s="3">
        <v>1</v>
      </c>
      <c r="R130" s="3">
        <v>1.2999999999999999E-2</v>
      </c>
      <c r="S130" s="3"/>
    </row>
    <row r="131" spans="1:19">
      <c r="A131">
        <v>13</v>
      </c>
      <c r="B131" s="1">
        <v>43521</v>
      </c>
      <c r="G131">
        <v>8</v>
      </c>
      <c r="I131" s="3"/>
      <c r="J131" s="3"/>
      <c r="K131" s="3"/>
      <c r="L131" s="3"/>
      <c r="M131" s="3"/>
      <c r="N131" s="3"/>
      <c r="O131" s="3">
        <v>6.9</v>
      </c>
      <c r="P131" s="3"/>
      <c r="Q131" s="3"/>
      <c r="R131" s="3"/>
      <c r="S131" s="3"/>
    </row>
    <row r="132" spans="1:19">
      <c r="A132">
        <v>13</v>
      </c>
      <c r="B132" s="1">
        <v>43556</v>
      </c>
      <c r="D132">
        <v>23.2</v>
      </c>
      <c r="G132">
        <v>30</v>
      </c>
      <c r="I132" s="3"/>
      <c r="J132" s="3">
        <v>7.42</v>
      </c>
      <c r="K132" s="3"/>
      <c r="L132" s="3"/>
      <c r="M132" s="3"/>
      <c r="N132" s="3"/>
      <c r="O132" s="3">
        <v>6.6719999999999997</v>
      </c>
      <c r="P132" s="3"/>
      <c r="Q132" s="3"/>
      <c r="R132" s="3"/>
      <c r="S132" s="3">
        <v>15</v>
      </c>
    </row>
    <row r="133" spans="1:19">
      <c r="A133">
        <v>13</v>
      </c>
      <c r="B133" s="1">
        <v>43584</v>
      </c>
      <c r="D133">
        <v>24.1</v>
      </c>
      <c r="G133">
        <v>47</v>
      </c>
      <c r="I133" s="3"/>
      <c r="J133" s="3">
        <v>6.41</v>
      </c>
      <c r="K133" s="3"/>
      <c r="L133" s="3"/>
      <c r="M133" s="3"/>
      <c r="N133" s="3"/>
      <c r="O133" s="3">
        <v>5.8639999999999999</v>
      </c>
      <c r="P133" s="3"/>
      <c r="Q133" s="3"/>
      <c r="R133" s="3"/>
      <c r="S133" s="3">
        <v>24</v>
      </c>
    </row>
    <row r="134" spans="1:19">
      <c r="A134">
        <v>13</v>
      </c>
      <c r="B134" s="1">
        <v>43632</v>
      </c>
      <c r="C134">
        <v>26</v>
      </c>
      <c r="D134">
        <v>24</v>
      </c>
      <c r="E134">
        <v>8</v>
      </c>
      <c r="F134">
        <v>22</v>
      </c>
      <c r="G134">
        <v>12.63</v>
      </c>
      <c r="H134">
        <v>83.9</v>
      </c>
      <c r="I134" s="3">
        <v>3.1</v>
      </c>
      <c r="J134" s="3">
        <v>6.6</v>
      </c>
      <c r="K134" s="3">
        <v>1.5</v>
      </c>
      <c r="L134" s="3">
        <v>0.1</v>
      </c>
      <c r="M134" s="3" t="s">
        <v>500</v>
      </c>
      <c r="N134" s="3" t="s">
        <v>500</v>
      </c>
      <c r="O134" s="3">
        <v>6.95</v>
      </c>
      <c r="P134" s="3">
        <v>1.0469999999999999</v>
      </c>
      <c r="Q134" s="3">
        <v>0.7</v>
      </c>
      <c r="R134" s="3">
        <v>6.0000000000000001E-3</v>
      </c>
      <c r="S134" s="3"/>
    </row>
    <row r="135" spans="1:19">
      <c r="A135">
        <v>12</v>
      </c>
      <c r="B135" s="1">
        <v>43521</v>
      </c>
      <c r="G135">
        <v>6</v>
      </c>
      <c r="I135" s="3"/>
      <c r="J135" s="3"/>
      <c r="K135" s="3"/>
      <c r="L135" s="3"/>
      <c r="M135" s="3"/>
      <c r="N135" s="3"/>
      <c r="O135" s="3">
        <v>9.3879999999999999</v>
      </c>
      <c r="P135" s="3"/>
      <c r="Q135" s="3"/>
      <c r="R135" s="3"/>
      <c r="S135" s="3"/>
    </row>
    <row r="136" spans="1:19">
      <c r="A136">
        <v>12</v>
      </c>
      <c r="B136" s="1">
        <v>43556</v>
      </c>
      <c r="D136">
        <v>22.5</v>
      </c>
      <c r="G136">
        <v>7</v>
      </c>
      <c r="I136" s="3"/>
      <c r="J136" s="3">
        <v>6.12</v>
      </c>
      <c r="K136" s="3"/>
      <c r="L136" s="3"/>
      <c r="M136" s="3"/>
      <c r="N136" s="3"/>
      <c r="O136" s="3">
        <v>8.9480000000000004</v>
      </c>
      <c r="P136" s="3"/>
      <c r="Q136" s="3"/>
      <c r="R136" s="3"/>
      <c r="S136" s="3">
        <v>4</v>
      </c>
    </row>
    <row r="137" spans="1:19">
      <c r="A137">
        <v>12</v>
      </c>
      <c r="B137" s="1">
        <v>43584</v>
      </c>
      <c r="D137">
        <v>23.6</v>
      </c>
      <c r="G137">
        <v>8</v>
      </c>
      <c r="I137" s="3"/>
      <c r="J137" s="3">
        <v>5.28</v>
      </c>
      <c r="K137" s="3"/>
      <c r="L137" s="3"/>
      <c r="M137" s="3"/>
      <c r="N137" s="3"/>
      <c r="O137" s="3">
        <v>7.5259999999999998</v>
      </c>
      <c r="P137" s="3"/>
      <c r="Q137" s="3"/>
      <c r="R137" s="3"/>
      <c r="S137" s="3">
        <v>4</v>
      </c>
    </row>
    <row r="138" spans="1:19">
      <c r="A138">
        <v>12</v>
      </c>
      <c r="B138" s="1">
        <v>43632</v>
      </c>
      <c r="C138">
        <v>23.5</v>
      </c>
      <c r="D138">
        <v>19.05</v>
      </c>
      <c r="E138">
        <v>12</v>
      </c>
      <c r="F138">
        <v>44</v>
      </c>
      <c r="G138">
        <v>9.35</v>
      </c>
      <c r="H138">
        <v>1.4</v>
      </c>
      <c r="I138" s="3">
        <v>0.17</v>
      </c>
      <c r="J138" s="3">
        <v>5.3</v>
      </c>
      <c r="K138" s="3">
        <v>4.5</v>
      </c>
      <c r="L138" s="3">
        <v>0.04</v>
      </c>
      <c r="M138" s="3" t="s">
        <v>500</v>
      </c>
      <c r="N138" s="3" t="s">
        <v>500</v>
      </c>
      <c r="O138" s="3">
        <v>7.72</v>
      </c>
      <c r="P138" s="3">
        <v>1.0209999999999999</v>
      </c>
      <c r="Q138" s="3">
        <v>0.4</v>
      </c>
      <c r="R138" s="3">
        <v>1.4E-2</v>
      </c>
      <c r="S138" s="3"/>
    </row>
    <row r="139" spans="1:19">
      <c r="A139">
        <v>11</v>
      </c>
      <c r="B139" s="1">
        <v>43528</v>
      </c>
      <c r="G139">
        <v>7</v>
      </c>
      <c r="I139" s="3"/>
      <c r="J139" s="3"/>
      <c r="K139" s="3"/>
      <c r="L139" s="3"/>
      <c r="M139" s="3"/>
      <c r="N139" s="3"/>
      <c r="O139" s="3">
        <v>13.535</v>
      </c>
      <c r="P139" s="3"/>
      <c r="Q139" s="3"/>
      <c r="R139" s="3"/>
      <c r="S139" s="3"/>
    </row>
    <row r="140" spans="1:19">
      <c r="A140">
        <v>11</v>
      </c>
      <c r="B140" s="1">
        <v>43556</v>
      </c>
      <c r="D140">
        <v>24.8</v>
      </c>
      <c r="G140">
        <v>6</v>
      </c>
      <c r="I140" s="3"/>
      <c r="J140" s="3">
        <v>7</v>
      </c>
      <c r="K140" s="3"/>
      <c r="L140" s="3"/>
      <c r="M140" s="3"/>
      <c r="N140" s="3"/>
      <c r="O140" s="3">
        <v>12.29</v>
      </c>
      <c r="P140" s="3"/>
      <c r="Q140" s="3"/>
      <c r="R140" s="3"/>
      <c r="S140" s="3">
        <v>3</v>
      </c>
    </row>
    <row r="141" spans="1:19">
      <c r="A141">
        <v>11</v>
      </c>
      <c r="B141" s="1">
        <v>43591</v>
      </c>
      <c r="D141">
        <v>23.9</v>
      </c>
      <c r="G141">
        <v>6</v>
      </c>
      <c r="I141" s="3"/>
      <c r="J141" s="3">
        <v>6.55</v>
      </c>
      <c r="K141" s="3"/>
      <c r="L141" s="3"/>
      <c r="M141" s="3"/>
      <c r="N141" s="3"/>
      <c r="O141" s="3">
        <v>10.632999999999999</v>
      </c>
      <c r="P141" s="3"/>
      <c r="Q141" s="3"/>
      <c r="R141" s="3"/>
      <c r="S141" s="3">
        <v>3</v>
      </c>
    </row>
    <row r="142" spans="1:19">
      <c r="A142">
        <v>11</v>
      </c>
      <c r="B142" s="1">
        <v>43632</v>
      </c>
      <c r="C142">
        <v>28</v>
      </c>
      <c r="D142">
        <v>25</v>
      </c>
      <c r="E142">
        <v>13</v>
      </c>
      <c r="F142">
        <v>42</v>
      </c>
      <c r="G142">
        <v>197</v>
      </c>
      <c r="H142">
        <v>1.41</v>
      </c>
      <c r="I142" s="3">
        <v>0.09</v>
      </c>
      <c r="J142" s="3">
        <v>5.74</v>
      </c>
      <c r="K142" s="3">
        <v>5</v>
      </c>
      <c r="L142" s="3">
        <v>9.5000000000000001E-2</v>
      </c>
      <c r="M142" s="3" t="s">
        <v>500</v>
      </c>
      <c r="N142" s="3" t="s">
        <v>500</v>
      </c>
      <c r="O142" s="3">
        <v>11.41</v>
      </c>
      <c r="P142" s="3">
        <v>0.93</v>
      </c>
      <c r="Q142" s="3">
        <v>0.5</v>
      </c>
      <c r="R142" s="3">
        <v>1.0999999999999999E-2</v>
      </c>
      <c r="S142" s="3"/>
    </row>
    <row r="143" spans="1:19">
      <c r="A143">
        <v>10</v>
      </c>
      <c r="B143" s="1">
        <v>43525</v>
      </c>
      <c r="G143">
        <v>95</v>
      </c>
      <c r="I143" s="3"/>
      <c r="J143" s="3"/>
      <c r="K143" s="3"/>
      <c r="L143" s="3"/>
      <c r="M143" s="3"/>
      <c r="N143" s="3"/>
      <c r="O143" s="3">
        <v>9.0150000000000006</v>
      </c>
      <c r="P143" s="3"/>
      <c r="Q143" s="3"/>
      <c r="R143" s="3"/>
      <c r="S143" s="3"/>
    </row>
    <row r="144" spans="1:19">
      <c r="A144">
        <v>10</v>
      </c>
      <c r="B144" s="1">
        <v>43556</v>
      </c>
      <c r="D144">
        <v>25.2</v>
      </c>
      <c r="G144">
        <v>90</v>
      </c>
      <c r="I144" s="3"/>
      <c r="J144" s="3">
        <v>7.35</v>
      </c>
      <c r="K144" s="3"/>
      <c r="L144" s="3"/>
      <c r="M144" s="3"/>
      <c r="N144" s="3"/>
      <c r="O144" s="3">
        <v>8.766</v>
      </c>
      <c r="P144" s="3"/>
      <c r="Q144" s="3"/>
      <c r="R144" s="3"/>
      <c r="S144" s="3">
        <v>45</v>
      </c>
    </row>
    <row r="145" spans="1:19">
      <c r="A145">
        <v>10</v>
      </c>
      <c r="B145" s="1">
        <v>43591</v>
      </c>
      <c r="D145">
        <v>25.3</v>
      </c>
      <c r="G145">
        <v>77</v>
      </c>
      <c r="I145" s="3"/>
      <c r="J145" s="3">
        <v>6.36</v>
      </c>
      <c r="K145" s="3"/>
      <c r="L145" s="3"/>
      <c r="M145" s="3"/>
      <c r="N145" s="3"/>
      <c r="O145" s="3">
        <v>8.282</v>
      </c>
      <c r="P145" s="3"/>
      <c r="Q145" s="3"/>
      <c r="R145" s="3"/>
      <c r="S145" s="3">
        <v>38</v>
      </c>
    </row>
    <row r="146" spans="1:19">
      <c r="A146">
        <v>10</v>
      </c>
      <c r="B146" s="1">
        <v>43632</v>
      </c>
      <c r="C146">
        <v>25.2</v>
      </c>
      <c r="D146">
        <v>24</v>
      </c>
      <c r="E146">
        <v>22</v>
      </c>
      <c r="F146">
        <v>42</v>
      </c>
      <c r="G146">
        <v>17.89</v>
      </c>
      <c r="H146">
        <v>22.1</v>
      </c>
      <c r="I146" s="3">
        <v>0.56999999999999995</v>
      </c>
      <c r="J146" s="3">
        <v>6.5</v>
      </c>
      <c r="K146" s="3">
        <v>4.5</v>
      </c>
      <c r="L146" s="3">
        <v>0.1</v>
      </c>
      <c r="M146" s="3" t="s">
        <v>499</v>
      </c>
      <c r="N146" s="3" t="s">
        <v>499</v>
      </c>
      <c r="O146" s="3">
        <v>23.54</v>
      </c>
      <c r="P146" s="3">
        <v>0.82699999999999996</v>
      </c>
      <c r="Q146" s="3">
        <v>0.9</v>
      </c>
      <c r="R146" s="3"/>
      <c r="S146" s="3"/>
    </row>
    <row r="147" spans="1:19">
      <c r="A147">
        <v>9</v>
      </c>
      <c r="B147" s="1">
        <v>43525</v>
      </c>
      <c r="G147">
        <v>72</v>
      </c>
      <c r="I147" s="3"/>
      <c r="J147" s="3"/>
      <c r="K147" s="3"/>
      <c r="L147" s="3"/>
      <c r="M147" s="3"/>
      <c r="N147" s="3"/>
      <c r="O147" s="3">
        <v>7.6680000000000001</v>
      </c>
      <c r="P147" s="3"/>
      <c r="Q147" s="3"/>
      <c r="R147" s="3"/>
      <c r="S147" s="3"/>
    </row>
    <row r="148" spans="1:19">
      <c r="A148">
        <v>9</v>
      </c>
      <c r="B148" s="1">
        <v>43556</v>
      </c>
      <c r="D148">
        <v>24.7</v>
      </c>
      <c r="G148">
        <v>80</v>
      </c>
      <c r="I148" s="3"/>
      <c r="J148" s="3">
        <v>5.27</v>
      </c>
      <c r="K148" s="3"/>
      <c r="L148" s="3"/>
      <c r="M148" s="3"/>
      <c r="N148" s="3"/>
      <c r="O148" s="3">
        <v>5.4580000000000002</v>
      </c>
      <c r="P148" s="3"/>
      <c r="Q148" s="3"/>
      <c r="R148" s="3"/>
      <c r="S148" s="3">
        <v>40</v>
      </c>
    </row>
    <row r="149" spans="1:19">
      <c r="A149">
        <v>9</v>
      </c>
      <c r="B149" s="1">
        <v>43591</v>
      </c>
      <c r="D149">
        <v>24.1</v>
      </c>
      <c r="G149">
        <v>236</v>
      </c>
      <c r="I149" s="3"/>
      <c r="J149" s="3">
        <v>5.39</v>
      </c>
      <c r="K149" s="3"/>
      <c r="L149" s="3"/>
      <c r="M149" s="3"/>
      <c r="N149" s="3"/>
      <c r="O149" s="3">
        <v>4.3019999999999996</v>
      </c>
      <c r="P149" s="3"/>
      <c r="Q149" s="3"/>
      <c r="R149" s="3"/>
      <c r="S149" s="3">
        <v>118</v>
      </c>
    </row>
    <row r="150" spans="1:19">
      <c r="A150">
        <v>9</v>
      </c>
      <c r="B150" s="1">
        <v>43632</v>
      </c>
      <c r="C150">
        <v>31</v>
      </c>
      <c r="D150">
        <v>25.5</v>
      </c>
      <c r="E150">
        <v>12</v>
      </c>
      <c r="F150">
        <v>134</v>
      </c>
      <c r="G150">
        <v>232</v>
      </c>
      <c r="H150">
        <v>0.79</v>
      </c>
      <c r="I150" s="3">
        <v>0.1</v>
      </c>
      <c r="J150" s="3">
        <v>5.7</v>
      </c>
      <c r="K150" s="3">
        <v>19.489999999999998</v>
      </c>
      <c r="L150" s="3">
        <v>0.1</v>
      </c>
      <c r="M150" s="3" t="s">
        <v>501</v>
      </c>
      <c r="N150" s="3" t="s">
        <v>500</v>
      </c>
      <c r="O150" s="3">
        <v>5.21</v>
      </c>
      <c r="P150" s="3">
        <v>0.96099999999999997</v>
      </c>
      <c r="Q150" s="3">
        <v>5.0999999999999996</v>
      </c>
      <c r="R150" s="3">
        <v>4.0000000000000001E-3</v>
      </c>
      <c r="S150" s="3"/>
    </row>
    <row r="151" spans="1:19">
      <c r="A151">
        <v>8</v>
      </c>
      <c r="B151" s="1">
        <v>43466</v>
      </c>
      <c r="I151" s="3"/>
      <c r="J151" s="3"/>
      <c r="K151" s="3"/>
      <c r="L151" s="3"/>
      <c r="M151" s="3"/>
      <c r="N151" s="3"/>
      <c r="O151" s="3">
        <v>10.23</v>
      </c>
      <c r="P151" s="3"/>
      <c r="Q151" s="3"/>
      <c r="R151" s="3"/>
      <c r="S151" s="3"/>
    </row>
    <row r="152" spans="1:19">
      <c r="A152">
        <v>8</v>
      </c>
      <c r="B152" s="1">
        <v>43525</v>
      </c>
      <c r="G152">
        <v>13</v>
      </c>
      <c r="I152" s="3"/>
      <c r="J152" s="3"/>
      <c r="K152" s="3"/>
      <c r="L152" s="3"/>
      <c r="M152" s="3"/>
      <c r="N152" s="3"/>
      <c r="O152" s="3">
        <v>8.64</v>
      </c>
      <c r="P152" s="3"/>
      <c r="Q152" s="3"/>
      <c r="R152" s="3"/>
      <c r="S152" s="3"/>
    </row>
    <row r="153" spans="1:19">
      <c r="A153">
        <v>8</v>
      </c>
      <c r="B153" s="1">
        <v>43556</v>
      </c>
      <c r="D153">
        <v>26.1</v>
      </c>
      <c r="G153">
        <v>13</v>
      </c>
      <c r="I153" s="3"/>
      <c r="J153" s="3">
        <v>5.59</v>
      </c>
      <c r="K153" s="3"/>
      <c r="L153" s="3"/>
      <c r="M153" s="3"/>
      <c r="N153" s="3"/>
      <c r="O153" s="3">
        <v>8.173</v>
      </c>
      <c r="P153" s="3"/>
      <c r="Q153" s="3"/>
      <c r="R153" s="3"/>
      <c r="S153" s="3">
        <v>6</v>
      </c>
    </row>
    <row r="154" spans="1:19">
      <c r="A154">
        <v>8</v>
      </c>
      <c r="B154" s="1">
        <v>43592</v>
      </c>
      <c r="D154">
        <v>25.4</v>
      </c>
      <c r="G154">
        <v>16</v>
      </c>
      <c r="I154" s="3"/>
      <c r="J154" s="3">
        <v>5.4</v>
      </c>
      <c r="K154" s="3"/>
      <c r="L154" s="3"/>
      <c r="M154" s="3"/>
      <c r="N154" s="3"/>
      <c r="O154" s="3">
        <v>7.6230000000000002</v>
      </c>
      <c r="P154" s="3"/>
      <c r="Q154" s="3"/>
      <c r="R154" s="3"/>
      <c r="S154" s="3">
        <v>8</v>
      </c>
    </row>
    <row r="155" spans="1:19">
      <c r="A155">
        <v>8</v>
      </c>
      <c r="B155" s="1">
        <v>43632</v>
      </c>
      <c r="C155">
        <v>30</v>
      </c>
      <c r="D155">
        <v>27</v>
      </c>
      <c r="E155">
        <v>27</v>
      </c>
      <c r="F155">
        <v>56</v>
      </c>
      <c r="G155">
        <v>19.04</v>
      </c>
      <c r="H155">
        <v>1.87</v>
      </c>
      <c r="I155" s="3">
        <v>0.1</v>
      </c>
      <c r="J155" s="3">
        <v>5.6</v>
      </c>
      <c r="K155" s="3">
        <v>5.5</v>
      </c>
      <c r="L155" s="3">
        <v>0.04</v>
      </c>
      <c r="M155" s="3" t="s">
        <v>500</v>
      </c>
      <c r="N155" s="3" t="s">
        <v>500</v>
      </c>
      <c r="O155" s="3">
        <v>9.23</v>
      </c>
      <c r="P155" s="3">
        <v>0.98</v>
      </c>
      <c r="Q155" s="3">
        <v>0.7</v>
      </c>
      <c r="R155" s="3">
        <v>1.2999999999999999E-2</v>
      </c>
      <c r="S155" s="3"/>
    </row>
    <row r="156" spans="1:19">
      <c r="A156">
        <v>7</v>
      </c>
      <c r="B156" s="1">
        <v>43497</v>
      </c>
      <c r="I156" s="3"/>
      <c r="J156" s="3"/>
      <c r="K156" s="3"/>
      <c r="L156" s="3"/>
      <c r="M156" s="3"/>
      <c r="N156" s="3"/>
      <c r="O156" s="3">
        <v>3.5830000000000002</v>
      </c>
      <c r="P156" s="3"/>
      <c r="Q156" s="3"/>
      <c r="R156" s="3"/>
      <c r="S156" s="3"/>
    </row>
    <row r="157" spans="1:19">
      <c r="A157">
        <v>7</v>
      </c>
      <c r="B157" s="1">
        <v>43525</v>
      </c>
      <c r="G157">
        <v>11</v>
      </c>
      <c r="I157" s="3"/>
      <c r="J157" s="3"/>
      <c r="K157" s="3"/>
      <c r="L157" s="3"/>
      <c r="M157" s="3"/>
      <c r="N157" s="3"/>
      <c r="O157" s="3">
        <v>2.7450000000000001</v>
      </c>
      <c r="P157" s="3"/>
      <c r="Q157" s="3"/>
      <c r="R157" s="3"/>
      <c r="S157" s="3"/>
    </row>
    <row r="158" spans="1:19">
      <c r="A158">
        <v>7</v>
      </c>
      <c r="B158" s="1">
        <v>43556</v>
      </c>
      <c r="D158">
        <v>27.2</v>
      </c>
      <c r="G158">
        <v>12</v>
      </c>
      <c r="I158" s="3"/>
      <c r="J158" s="3">
        <v>6.28</v>
      </c>
      <c r="K158" s="3"/>
      <c r="L158" s="3"/>
      <c r="M158" s="3"/>
      <c r="N158" s="3"/>
      <c r="O158" s="3">
        <v>2.835</v>
      </c>
      <c r="P158" s="3"/>
      <c r="Q158" s="3"/>
      <c r="R158" s="3"/>
      <c r="S158" s="3">
        <v>6</v>
      </c>
    </row>
    <row r="159" spans="1:19">
      <c r="A159">
        <v>7</v>
      </c>
      <c r="B159" s="1">
        <v>43592</v>
      </c>
      <c r="D159">
        <v>25.7</v>
      </c>
      <c r="G159">
        <v>14</v>
      </c>
      <c r="I159" s="3"/>
      <c r="J159" s="3">
        <v>5.84</v>
      </c>
      <c r="K159" s="3"/>
      <c r="L159" s="3"/>
      <c r="M159" s="3"/>
      <c r="N159" s="3"/>
      <c r="O159" s="3">
        <v>2.8879999999999999</v>
      </c>
      <c r="P159" s="3"/>
      <c r="Q159" s="3"/>
      <c r="R159" s="3"/>
      <c r="S159" s="3">
        <v>7</v>
      </c>
    </row>
    <row r="160" spans="1:19">
      <c r="A160">
        <v>7</v>
      </c>
      <c r="B160" s="1">
        <v>43632</v>
      </c>
      <c r="C160">
        <v>28.5</v>
      </c>
      <c r="D160">
        <v>27.3</v>
      </c>
      <c r="E160">
        <v>17</v>
      </c>
      <c r="F160">
        <v>58</v>
      </c>
      <c r="G160">
        <v>19.5</v>
      </c>
      <c r="H160">
        <v>1.56</v>
      </c>
      <c r="I160" s="3">
        <v>0.06</v>
      </c>
      <c r="J160" s="3">
        <v>6.9</v>
      </c>
      <c r="K160" s="3">
        <v>3</v>
      </c>
      <c r="L160" s="3">
        <v>0.04</v>
      </c>
      <c r="M160" s="3" t="s">
        <v>499</v>
      </c>
      <c r="N160" s="3" t="s">
        <v>499</v>
      </c>
      <c r="O160" s="3">
        <v>3.96</v>
      </c>
      <c r="P160" s="3">
        <v>0.95099999999999996</v>
      </c>
      <c r="Q160" s="3">
        <v>0.9</v>
      </c>
      <c r="R160" s="3">
        <v>1.7000000000000001E-2</v>
      </c>
      <c r="S160" s="3"/>
    </row>
    <row r="161" spans="1:19">
      <c r="A161">
        <v>5</v>
      </c>
      <c r="B161" s="1">
        <v>43524</v>
      </c>
      <c r="G161">
        <v>12</v>
      </c>
      <c r="I161" s="3"/>
      <c r="J161" s="3"/>
      <c r="K161" s="3"/>
      <c r="L161" s="3"/>
      <c r="M161" s="3"/>
      <c r="N161" s="3"/>
      <c r="O161" s="3">
        <v>8.5950000000000006</v>
      </c>
      <c r="P161" s="3"/>
      <c r="Q161" s="3"/>
      <c r="R161" s="3"/>
      <c r="S161" s="3"/>
    </row>
    <row r="162" spans="1:19">
      <c r="A162">
        <v>5</v>
      </c>
      <c r="B162" s="1">
        <v>43556</v>
      </c>
      <c r="D162">
        <v>23.9</v>
      </c>
      <c r="G162">
        <v>14</v>
      </c>
      <c r="I162" s="3"/>
      <c r="J162" s="3">
        <v>5.7</v>
      </c>
      <c r="K162" s="3"/>
      <c r="L162" s="3"/>
      <c r="M162" s="3"/>
      <c r="N162" s="3"/>
      <c r="O162" s="3">
        <v>11.085000000000001</v>
      </c>
      <c r="P162" s="3"/>
      <c r="Q162" s="3"/>
      <c r="R162" s="3"/>
      <c r="S162" s="3">
        <v>7</v>
      </c>
    </row>
    <row r="163" spans="1:19">
      <c r="A163">
        <v>5</v>
      </c>
      <c r="B163" s="1">
        <v>43591</v>
      </c>
      <c r="D163">
        <v>23.4</v>
      </c>
      <c r="G163">
        <v>11</v>
      </c>
      <c r="I163" s="3"/>
      <c r="J163" s="3">
        <v>4.49</v>
      </c>
      <c r="K163" s="3"/>
      <c r="L163" s="3"/>
      <c r="M163" s="3"/>
      <c r="N163" s="3"/>
      <c r="O163" s="3">
        <v>10.487</v>
      </c>
      <c r="P163" s="3"/>
      <c r="Q163" s="3"/>
      <c r="R163" s="3"/>
      <c r="S163" s="3">
        <v>6</v>
      </c>
    </row>
    <row r="164" spans="1:19">
      <c r="A164">
        <v>5</v>
      </c>
      <c r="B164" s="1">
        <v>43632</v>
      </c>
      <c r="C164">
        <v>30</v>
      </c>
      <c r="D164">
        <v>27</v>
      </c>
      <c r="E164">
        <v>21</v>
      </c>
      <c r="F164" t="s">
        <v>319</v>
      </c>
      <c r="G164">
        <v>15.09</v>
      </c>
      <c r="H164">
        <v>8.59</v>
      </c>
      <c r="I164" s="3">
        <v>0.35199999999999998</v>
      </c>
      <c r="J164" s="3">
        <v>7.5</v>
      </c>
      <c r="K164" s="3">
        <v>2.5</v>
      </c>
      <c r="L164" s="3" t="s">
        <v>495</v>
      </c>
      <c r="M164" s="3" t="s">
        <v>501</v>
      </c>
      <c r="N164" s="3" t="s">
        <v>499</v>
      </c>
      <c r="O164" s="3">
        <v>12.33</v>
      </c>
      <c r="P164" s="3">
        <v>0.92</v>
      </c>
      <c r="Q164" s="3">
        <v>0.6</v>
      </c>
      <c r="R164" s="3">
        <v>7.0000000000000001E-3</v>
      </c>
      <c r="S164" s="3"/>
    </row>
    <row r="165" spans="1:19">
      <c r="A165">
        <v>4</v>
      </c>
      <c r="B165" s="1">
        <v>43524</v>
      </c>
      <c r="G165">
        <v>32</v>
      </c>
      <c r="I165" s="3"/>
      <c r="J165" s="3"/>
      <c r="K165" s="3"/>
      <c r="L165" s="3"/>
      <c r="M165" s="3"/>
      <c r="N165" s="3"/>
      <c r="O165" s="3">
        <v>14.148</v>
      </c>
      <c r="P165" s="3"/>
      <c r="Q165" s="3"/>
      <c r="R165" s="3"/>
      <c r="S165" s="3"/>
    </row>
    <row r="166" spans="1:19">
      <c r="A166">
        <v>4</v>
      </c>
      <c r="B166" s="1">
        <v>43556</v>
      </c>
      <c r="D166">
        <v>26.1</v>
      </c>
      <c r="G166">
        <v>33</v>
      </c>
      <c r="I166" s="3"/>
      <c r="J166" s="3">
        <v>6.88</v>
      </c>
      <c r="K166" s="3"/>
      <c r="L166" s="3"/>
      <c r="M166" s="3"/>
      <c r="N166" s="3"/>
      <c r="O166" s="3">
        <v>13.502000000000001</v>
      </c>
      <c r="P166" s="3"/>
      <c r="Q166" s="3"/>
      <c r="R166" s="3"/>
      <c r="S166" s="3">
        <v>16</v>
      </c>
    </row>
    <row r="167" spans="1:19">
      <c r="A167">
        <v>4</v>
      </c>
      <c r="B167" s="1">
        <v>43592</v>
      </c>
      <c r="D167">
        <v>25.1</v>
      </c>
      <c r="G167">
        <v>35</v>
      </c>
      <c r="I167" s="3"/>
      <c r="J167" s="3">
        <v>7.4</v>
      </c>
      <c r="K167" s="3"/>
      <c r="L167" s="3"/>
      <c r="M167" s="3"/>
      <c r="N167" s="3"/>
      <c r="O167" s="3">
        <v>11.885999999999999</v>
      </c>
      <c r="P167" s="3"/>
      <c r="Q167" s="3"/>
      <c r="R167" s="3"/>
      <c r="S167" s="3">
        <v>18</v>
      </c>
    </row>
    <row r="168" spans="1:19">
      <c r="A168">
        <v>4</v>
      </c>
      <c r="B168" s="1">
        <v>43632</v>
      </c>
      <c r="C168">
        <v>30</v>
      </c>
      <c r="D168">
        <v>27.5</v>
      </c>
      <c r="E168">
        <v>25</v>
      </c>
      <c r="F168">
        <v>54</v>
      </c>
      <c r="G168">
        <v>41.6</v>
      </c>
      <c r="H168">
        <v>1.1499999999999999</v>
      </c>
      <c r="I168" s="3">
        <v>0.08</v>
      </c>
      <c r="J168" s="3">
        <v>6.2</v>
      </c>
      <c r="K168" s="3">
        <v>3.5</v>
      </c>
      <c r="L168" s="3">
        <v>7.4999999999999997E-2</v>
      </c>
      <c r="M168" s="3">
        <v>3600</v>
      </c>
      <c r="N168" s="3" t="s">
        <v>499</v>
      </c>
      <c r="O168" s="3">
        <v>13.53</v>
      </c>
      <c r="P168" s="3">
        <v>1.6539999999999999</v>
      </c>
      <c r="Q168" s="3">
        <v>0.5</v>
      </c>
      <c r="R168" s="3">
        <v>1.4999999999999999E-2</v>
      </c>
      <c r="S168" s="3"/>
    </row>
    <row r="169" spans="1:19">
      <c r="A169">
        <v>3</v>
      </c>
      <c r="B169" s="1">
        <v>43524</v>
      </c>
      <c r="G169">
        <v>10</v>
      </c>
      <c r="I169" s="3"/>
      <c r="J169" s="3"/>
      <c r="K169" s="3"/>
      <c r="L169" s="3"/>
      <c r="M169" s="3"/>
      <c r="N169" s="3"/>
      <c r="O169" s="3">
        <v>17.315000000000001</v>
      </c>
      <c r="P169" s="3"/>
      <c r="Q169" s="3"/>
      <c r="R169" s="3"/>
      <c r="S169" s="3"/>
    </row>
    <row r="170" spans="1:19">
      <c r="A170">
        <v>3</v>
      </c>
      <c r="B170" s="1">
        <v>43556</v>
      </c>
      <c r="D170">
        <v>25.6</v>
      </c>
      <c r="G170">
        <v>11</v>
      </c>
      <c r="I170" s="3"/>
      <c r="J170" s="3">
        <v>5.59</v>
      </c>
      <c r="K170" s="3"/>
      <c r="L170" s="3"/>
      <c r="M170" s="3"/>
      <c r="N170" s="3"/>
      <c r="O170" s="3">
        <v>16.244</v>
      </c>
      <c r="P170" s="3"/>
      <c r="Q170" s="3"/>
      <c r="R170" s="3"/>
      <c r="S170" s="3">
        <v>5</v>
      </c>
    </row>
    <row r="171" spans="1:19">
      <c r="A171">
        <v>3</v>
      </c>
      <c r="B171" s="1">
        <v>43592</v>
      </c>
      <c r="D171">
        <v>25.1</v>
      </c>
      <c r="G171">
        <v>9</v>
      </c>
      <c r="I171" s="3"/>
      <c r="J171" s="3">
        <v>5.43</v>
      </c>
      <c r="K171" s="3"/>
      <c r="L171" s="3"/>
      <c r="M171" s="3"/>
      <c r="N171" s="3"/>
      <c r="O171" s="3">
        <v>16.396000000000001</v>
      </c>
      <c r="P171" s="3"/>
      <c r="Q171" s="3"/>
      <c r="R171" s="3"/>
      <c r="S171" s="3">
        <v>5</v>
      </c>
    </row>
    <row r="172" spans="1:19">
      <c r="A172">
        <v>1</v>
      </c>
      <c r="B172" s="1">
        <v>43524</v>
      </c>
      <c r="G172">
        <v>9</v>
      </c>
      <c r="I172" s="3"/>
      <c r="J172" s="3"/>
      <c r="K172" s="3"/>
      <c r="L172" s="3"/>
      <c r="M172" s="3"/>
      <c r="N172" s="3"/>
      <c r="O172" s="3">
        <v>5.3620000000000001</v>
      </c>
      <c r="P172" s="3"/>
      <c r="Q172" s="3"/>
      <c r="R172" s="3"/>
      <c r="S172" s="3"/>
    </row>
    <row r="173" spans="1:19">
      <c r="A173">
        <v>1</v>
      </c>
      <c r="B173" s="1">
        <v>43556</v>
      </c>
      <c r="D173">
        <v>23.5</v>
      </c>
      <c r="G173">
        <v>7</v>
      </c>
      <c r="I173" s="3"/>
      <c r="J173" s="3">
        <v>5.61</v>
      </c>
      <c r="K173" s="3"/>
      <c r="L173" s="3"/>
      <c r="M173" s="3"/>
      <c r="N173" s="3"/>
      <c r="O173" s="3">
        <v>4.09</v>
      </c>
      <c r="P173" s="3"/>
      <c r="Q173" s="3"/>
      <c r="R173" s="3"/>
      <c r="S173" s="3">
        <v>4</v>
      </c>
    </row>
    <row r="174" spans="1:19">
      <c r="A174">
        <v>1</v>
      </c>
      <c r="B174" s="1">
        <v>43601</v>
      </c>
      <c r="D174">
        <v>23.8</v>
      </c>
      <c r="G174">
        <v>6</v>
      </c>
      <c r="I174" s="3"/>
      <c r="J174" s="3">
        <v>4.75</v>
      </c>
      <c r="K174" s="3"/>
      <c r="L174" s="3"/>
      <c r="M174" s="3"/>
      <c r="N174" s="3"/>
      <c r="O174" s="3">
        <v>3.7360000000000002</v>
      </c>
      <c r="P174" s="3"/>
      <c r="Q174" s="3"/>
      <c r="R174" s="3"/>
      <c r="S174" s="3">
        <v>3</v>
      </c>
    </row>
    <row r="175" spans="1:19">
      <c r="A175">
        <v>1</v>
      </c>
      <c r="B175" s="1">
        <v>43632</v>
      </c>
      <c r="C175">
        <v>31</v>
      </c>
      <c r="D175">
        <v>27</v>
      </c>
      <c r="E175">
        <v>9</v>
      </c>
      <c r="F175">
        <v>74</v>
      </c>
      <c r="G175">
        <v>526</v>
      </c>
      <c r="H175">
        <v>1.47</v>
      </c>
      <c r="I175" s="3">
        <v>0.1</v>
      </c>
      <c r="J175" s="3">
        <v>6.39</v>
      </c>
      <c r="K175" s="3">
        <v>3.5</v>
      </c>
      <c r="L175" s="3">
        <v>0.04</v>
      </c>
      <c r="M175" s="3" t="s">
        <v>499</v>
      </c>
      <c r="N175" s="3" t="s">
        <v>499</v>
      </c>
      <c r="O175" s="3">
        <v>4.3</v>
      </c>
      <c r="P175" s="3">
        <v>1.0289999999999999</v>
      </c>
      <c r="Q175" s="3">
        <v>0.6</v>
      </c>
      <c r="R175" s="3">
        <v>1.0999999999999999E-2</v>
      </c>
      <c r="S175" s="3"/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4A5EF-A7C8-43AA-A6FA-8FC2FDFC68AE}">
  <dimension ref="A1:S176"/>
  <sheetViews>
    <sheetView topLeftCell="D1" workbookViewId="0">
      <selection activeCell="S1" sqref="S1"/>
    </sheetView>
  </sheetViews>
  <sheetFormatPr defaultRowHeight="15"/>
  <cols>
    <col min="2" max="2" width="10.7109375" bestFit="1" customWidth="1"/>
    <col min="3" max="3" width="25.7109375" bestFit="1" customWidth="1"/>
    <col min="4" max="4" width="26.85546875" bestFit="1" customWidth="1"/>
    <col min="5" max="5" width="24.85546875" bestFit="1" customWidth="1"/>
    <col min="6" max="6" width="12" bestFit="1" customWidth="1"/>
    <col min="7" max="7" width="21.85546875" bestFit="1" customWidth="1"/>
    <col min="8" max="8" width="14.42578125" bestFit="1" customWidth="1"/>
    <col min="9" max="9" width="15.5703125" bestFit="1" customWidth="1"/>
    <col min="12" max="12" width="10" bestFit="1" customWidth="1"/>
    <col min="13" max="13" width="16.5703125" bestFit="1" customWidth="1"/>
    <col min="14" max="14" width="17" bestFit="1" customWidth="1"/>
    <col min="16" max="16" width="20.5703125" bestFit="1" customWidth="1"/>
    <col min="17" max="17" width="16.85546875" bestFit="1" customWidth="1"/>
    <col min="18" max="18" width="15.5703125" bestFit="1" customWidth="1"/>
    <col min="19" max="19" width="10.5703125" bestFit="1" customWidth="1"/>
  </cols>
  <sheetData>
    <row r="1" spans="1:19">
      <c r="A1" t="s">
        <v>476</v>
      </c>
      <c r="B1" s="1" t="s">
        <v>477</v>
      </c>
      <c r="C1" t="s">
        <v>478</v>
      </c>
      <c r="D1" t="s">
        <v>479</v>
      </c>
      <c r="E1" t="s">
        <v>480</v>
      </c>
      <c r="F1" t="s">
        <v>481</v>
      </c>
      <c r="G1" t="s">
        <v>482</v>
      </c>
      <c r="H1" t="s">
        <v>313</v>
      </c>
      <c r="I1" s="3" t="s">
        <v>483</v>
      </c>
      <c r="J1" s="3" t="s">
        <v>327</v>
      </c>
      <c r="K1" s="3" t="s">
        <v>484</v>
      </c>
      <c r="L1" s="3" t="s">
        <v>485</v>
      </c>
      <c r="M1" s="3" t="s">
        <v>486</v>
      </c>
      <c r="N1" s="3" t="s">
        <v>487</v>
      </c>
      <c r="O1" s="3" t="s">
        <v>333</v>
      </c>
      <c r="P1" s="3" t="s">
        <v>488</v>
      </c>
      <c r="Q1" s="3" t="s">
        <v>489</v>
      </c>
      <c r="R1" s="3" t="s">
        <v>490</v>
      </c>
      <c r="S1" s="3" t="s">
        <v>491</v>
      </c>
    </row>
    <row r="2" spans="1:19">
      <c r="A2">
        <v>62</v>
      </c>
      <c r="B2" s="1">
        <v>43518</v>
      </c>
      <c r="G2">
        <v>178</v>
      </c>
      <c r="H2" s="3"/>
      <c r="I2" s="3"/>
      <c r="J2" s="3"/>
      <c r="K2" s="3"/>
      <c r="L2" s="3"/>
      <c r="M2" s="3"/>
      <c r="N2" s="3"/>
      <c r="O2" s="3">
        <v>1.2549999999999999</v>
      </c>
      <c r="P2" s="3"/>
      <c r="Q2" s="3"/>
    </row>
    <row r="3" spans="1:19">
      <c r="A3">
        <v>62</v>
      </c>
      <c r="B3" s="1">
        <v>43562</v>
      </c>
      <c r="D3">
        <v>24.8</v>
      </c>
      <c r="G3">
        <v>166</v>
      </c>
      <c r="H3" s="3"/>
      <c r="I3" s="3"/>
      <c r="J3" s="3">
        <v>7.22</v>
      </c>
      <c r="K3" s="3"/>
      <c r="L3" s="3"/>
      <c r="M3" s="3"/>
      <c r="N3" s="3"/>
      <c r="O3" s="3">
        <v>0.95799999999999996</v>
      </c>
      <c r="P3" s="3"/>
      <c r="Q3" s="3"/>
      <c r="S3">
        <v>83</v>
      </c>
    </row>
    <row r="4" spans="1:19">
      <c r="A4">
        <v>62</v>
      </c>
      <c r="B4" s="1">
        <v>43585</v>
      </c>
      <c r="D4">
        <v>24.1</v>
      </c>
      <c r="G4">
        <v>189</v>
      </c>
      <c r="H4" s="3"/>
      <c r="I4" s="3"/>
      <c r="J4" s="3">
        <v>6.87</v>
      </c>
      <c r="K4" s="3"/>
      <c r="L4" s="3"/>
      <c r="M4" s="3"/>
      <c r="N4" s="3"/>
      <c r="O4" s="3">
        <v>0.64200000000000002</v>
      </c>
      <c r="P4" s="3"/>
      <c r="Q4" s="3"/>
      <c r="S4">
        <v>94</v>
      </c>
    </row>
    <row r="5" spans="1:19">
      <c r="A5">
        <v>62</v>
      </c>
      <c r="B5" s="1">
        <v>43632</v>
      </c>
      <c r="C5">
        <v>28</v>
      </c>
      <c r="D5">
        <v>26</v>
      </c>
      <c r="E5">
        <v>108</v>
      </c>
      <c r="F5">
        <v>160</v>
      </c>
      <c r="G5">
        <v>230</v>
      </c>
      <c r="H5" s="3">
        <v>1.64</v>
      </c>
      <c r="I5" s="3">
        <v>0.24</v>
      </c>
      <c r="J5" s="3">
        <v>7.5</v>
      </c>
      <c r="K5" s="3">
        <v>11</v>
      </c>
      <c r="L5" s="3">
        <v>5.5E-2</v>
      </c>
      <c r="M5" s="3">
        <v>24</v>
      </c>
      <c r="N5" s="3" t="s">
        <v>494</v>
      </c>
      <c r="O5" s="3">
        <v>1.3</v>
      </c>
      <c r="P5" s="3">
        <v>0.95499999999999996</v>
      </c>
      <c r="Q5" s="3">
        <v>0.1</v>
      </c>
      <c r="R5">
        <v>1.7000000000000001E-2</v>
      </c>
    </row>
    <row r="6" spans="1:19">
      <c r="A6">
        <v>60</v>
      </c>
      <c r="B6" s="1">
        <v>43466</v>
      </c>
      <c r="H6" s="3"/>
      <c r="I6" s="3"/>
      <c r="J6" s="3"/>
      <c r="K6" s="3"/>
      <c r="L6" s="3"/>
      <c r="M6" s="3"/>
      <c r="N6" s="3"/>
      <c r="O6" s="3">
        <v>8.6359999999999992</v>
      </c>
      <c r="P6" s="3"/>
      <c r="Q6" s="3"/>
    </row>
    <row r="7" spans="1:19">
      <c r="A7">
        <v>60</v>
      </c>
      <c r="B7" s="1">
        <v>43514</v>
      </c>
      <c r="G7">
        <v>13</v>
      </c>
      <c r="H7" s="3"/>
      <c r="I7" s="3"/>
      <c r="J7" s="3"/>
      <c r="K7" s="3"/>
      <c r="L7" s="3"/>
      <c r="M7" s="3"/>
      <c r="N7" s="3"/>
      <c r="O7" s="3">
        <v>8.7349999999999994</v>
      </c>
      <c r="P7" s="3"/>
      <c r="Q7" s="3"/>
    </row>
    <row r="8" spans="1:19">
      <c r="A8">
        <v>60</v>
      </c>
      <c r="B8" s="1">
        <v>43562</v>
      </c>
      <c r="D8">
        <v>25</v>
      </c>
      <c r="G8">
        <v>5</v>
      </c>
      <c r="H8" s="3"/>
      <c r="I8" s="3"/>
      <c r="J8" s="3">
        <v>5.6</v>
      </c>
      <c r="K8" s="3"/>
      <c r="L8" s="3"/>
      <c r="M8" s="3"/>
      <c r="N8" s="3"/>
      <c r="O8" s="3">
        <v>8.6560000000000006</v>
      </c>
      <c r="P8" s="3"/>
      <c r="Q8" s="3"/>
      <c r="S8">
        <v>5</v>
      </c>
    </row>
    <row r="9" spans="1:19">
      <c r="A9">
        <v>60</v>
      </c>
      <c r="B9" s="1">
        <v>43581</v>
      </c>
      <c r="D9">
        <v>24.4</v>
      </c>
      <c r="G9">
        <v>8</v>
      </c>
      <c r="H9" s="3"/>
      <c r="I9" s="3"/>
      <c r="J9" s="3">
        <v>5.86</v>
      </c>
      <c r="K9" s="3"/>
      <c r="L9" s="3"/>
      <c r="M9" s="3"/>
      <c r="N9" s="3"/>
      <c r="O9" s="3">
        <v>7.3890000000000002</v>
      </c>
      <c r="P9" s="3"/>
      <c r="Q9" s="3"/>
      <c r="S9">
        <v>8</v>
      </c>
    </row>
    <row r="10" spans="1:19">
      <c r="A10">
        <v>60</v>
      </c>
      <c r="B10" s="1">
        <v>43632</v>
      </c>
      <c r="C10">
        <v>27</v>
      </c>
      <c r="D10">
        <v>22.5</v>
      </c>
      <c r="E10">
        <v>49</v>
      </c>
      <c r="F10">
        <v>62</v>
      </c>
      <c r="G10">
        <v>12.91</v>
      </c>
      <c r="H10" s="3">
        <v>1.58</v>
      </c>
      <c r="I10" s="3">
        <v>0.124</v>
      </c>
      <c r="J10" s="3">
        <v>6.8</v>
      </c>
      <c r="K10" s="3">
        <v>13.5</v>
      </c>
      <c r="L10" s="3">
        <v>0.09</v>
      </c>
      <c r="M10" s="3" t="s">
        <v>502</v>
      </c>
      <c r="N10" s="3" t="s">
        <v>502</v>
      </c>
      <c r="O10" s="3">
        <v>7.7</v>
      </c>
      <c r="P10" s="3">
        <v>0.93300000000000005</v>
      </c>
      <c r="Q10" s="3">
        <v>0.5</v>
      </c>
      <c r="R10">
        <v>4.0000000000000001E-3</v>
      </c>
    </row>
    <row r="11" spans="1:19">
      <c r="A11">
        <v>58</v>
      </c>
      <c r="B11" s="1">
        <v>43523</v>
      </c>
      <c r="G11">
        <v>114</v>
      </c>
      <c r="H11" s="3"/>
      <c r="I11" s="3"/>
      <c r="J11" s="3"/>
      <c r="K11" s="3"/>
      <c r="L11" s="3"/>
      <c r="M11" s="3"/>
      <c r="N11" s="3"/>
      <c r="O11" s="3">
        <v>15.28</v>
      </c>
      <c r="P11" s="3"/>
      <c r="Q11" s="3"/>
    </row>
    <row r="12" spans="1:19">
      <c r="A12">
        <v>58</v>
      </c>
      <c r="B12" s="1">
        <v>43568</v>
      </c>
      <c r="D12">
        <v>24.4</v>
      </c>
      <c r="G12">
        <v>112</v>
      </c>
      <c r="H12" s="3"/>
      <c r="I12" s="3"/>
      <c r="J12" s="3">
        <v>8.0399999999999991</v>
      </c>
      <c r="K12" s="3"/>
      <c r="L12" s="3"/>
      <c r="M12" s="3"/>
      <c r="N12" s="3"/>
      <c r="O12" s="3">
        <v>14.973000000000001</v>
      </c>
      <c r="P12" s="3"/>
      <c r="Q12" s="3"/>
      <c r="S12">
        <v>56</v>
      </c>
    </row>
    <row r="13" spans="1:19">
      <c r="A13">
        <v>58</v>
      </c>
      <c r="B13" s="1">
        <v>43581</v>
      </c>
      <c r="D13">
        <v>25</v>
      </c>
      <c r="G13">
        <v>115</v>
      </c>
      <c r="H13" s="3"/>
      <c r="I13" s="3"/>
      <c r="J13" s="3">
        <v>7.24</v>
      </c>
      <c r="K13" s="3"/>
      <c r="L13" s="3"/>
      <c r="M13" s="3"/>
      <c r="N13" s="3"/>
      <c r="O13" s="3">
        <v>15.032</v>
      </c>
      <c r="P13" s="3"/>
      <c r="Q13" s="3"/>
      <c r="S13">
        <v>57</v>
      </c>
    </row>
    <row r="14" spans="1:19">
      <c r="A14">
        <v>58</v>
      </c>
      <c r="B14" s="1">
        <v>43632</v>
      </c>
      <c r="C14">
        <v>24</v>
      </c>
      <c r="D14">
        <v>21</v>
      </c>
      <c r="E14">
        <v>61</v>
      </c>
      <c r="F14">
        <v>92</v>
      </c>
      <c r="G14">
        <v>155.9</v>
      </c>
      <c r="H14" s="3">
        <v>2.0099999999999998</v>
      </c>
      <c r="I14" s="3">
        <v>0.21</v>
      </c>
      <c r="J14" s="3">
        <v>7.6</v>
      </c>
      <c r="K14" s="3">
        <v>11</v>
      </c>
      <c r="L14" s="3">
        <v>0.1</v>
      </c>
      <c r="M14" s="3" t="s">
        <v>494</v>
      </c>
      <c r="N14" s="3" t="s">
        <v>494</v>
      </c>
      <c r="O14" s="3">
        <v>15</v>
      </c>
      <c r="P14" s="3">
        <v>0.879</v>
      </c>
      <c r="Q14" s="3">
        <v>0.3</v>
      </c>
      <c r="R14">
        <v>5.0000000000000001E-3</v>
      </c>
    </row>
    <row r="15" spans="1:19">
      <c r="A15">
        <v>56</v>
      </c>
      <c r="B15" s="1">
        <v>43518</v>
      </c>
      <c r="G15">
        <v>24</v>
      </c>
      <c r="H15" s="3"/>
      <c r="I15" s="3"/>
      <c r="J15" s="3"/>
      <c r="K15" s="3"/>
      <c r="L15" s="3"/>
      <c r="M15" s="3"/>
      <c r="N15" s="3"/>
      <c r="O15" s="3">
        <v>18.36</v>
      </c>
      <c r="P15" s="3"/>
      <c r="Q15" s="3"/>
    </row>
    <row r="16" spans="1:19">
      <c r="A16">
        <v>56</v>
      </c>
      <c r="B16" s="1">
        <v>43562</v>
      </c>
      <c r="D16">
        <v>23.7</v>
      </c>
      <c r="G16">
        <v>26</v>
      </c>
      <c r="H16" s="3"/>
      <c r="I16" s="3"/>
      <c r="J16" s="3">
        <v>6.19</v>
      </c>
      <c r="K16" s="3"/>
      <c r="L16" s="3"/>
      <c r="M16" s="3"/>
      <c r="N16" s="3"/>
      <c r="O16" s="3">
        <v>18.193999999999999</v>
      </c>
      <c r="P16" s="3"/>
      <c r="Q16" s="3"/>
      <c r="S16">
        <v>13</v>
      </c>
    </row>
    <row r="17" spans="1:19">
      <c r="A17">
        <v>56</v>
      </c>
      <c r="B17" s="1">
        <v>43585</v>
      </c>
      <c r="D17">
        <v>23.9</v>
      </c>
      <c r="G17">
        <v>24</v>
      </c>
      <c r="H17" s="3"/>
      <c r="I17" s="3"/>
      <c r="J17" s="3">
        <v>5.61</v>
      </c>
      <c r="K17" s="3"/>
      <c r="L17" s="3"/>
      <c r="M17" s="3"/>
      <c r="N17" s="3"/>
      <c r="O17" s="3">
        <v>18.347000000000001</v>
      </c>
      <c r="P17" s="3"/>
      <c r="Q17" s="3"/>
      <c r="S17">
        <v>12</v>
      </c>
    </row>
    <row r="18" spans="1:19">
      <c r="A18">
        <v>56</v>
      </c>
      <c r="B18" s="1">
        <v>43632</v>
      </c>
      <c r="C18">
        <v>30.2</v>
      </c>
      <c r="D18">
        <v>27.8</v>
      </c>
      <c r="E18">
        <v>21</v>
      </c>
      <c r="F18">
        <v>42</v>
      </c>
      <c r="G18">
        <v>27.6</v>
      </c>
      <c r="H18" s="3">
        <v>1.77</v>
      </c>
      <c r="I18" s="3">
        <v>0.14000000000000001</v>
      </c>
      <c r="J18" s="3">
        <v>5.8</v>
      </c>
      <c r="K18" s="3">
        <v>6</v>
      </c>
      <c r="L18" s="3" t="s">
        <v>495</v>
      </c>
      <c r="M18" s="3" t="s">
        <v>494</v>
      </c>
      <c r="N18" s="3" t="s">
        <v>494</v>
      </c>
      <c r="O18" s="3">
        <v>16.93</v>
      </c>
      <c r="P18" s="3">
        <v>1.0309999999999999</v>
      </c>
      <c r="Q18" s="3">
        <v>0.6</v>
      </c>
      <c r="R18">
        <v>8.0000000000000002E-3</v>
      </c>
    </row>
    <row r="19" spans="1:19">
      <c r="A19">
        <v>53</v>
      </c>
      <c r="B19" s="1">
        <v>43523</v>
      </c>
      <c r="G19">
        <v>15</v>
      </c>
      <c r="H19" s="3"/>
      <c r="I19" s="3"/>
      <c r="J19" s="3"/>
      <c r="K19" s="3"/>
      <c r="L19" s="3"/>
      <c r="M19" s="3"/>
      <c r="N19" s="3"/>
      <c r="O19" s="3">
        <v>5.55</v>
      </c>
      <c r="P19" s="3"/>
      <c r="Q19" s="3"/>
    </row>
    <row r="20" spans="1:19">
      <c r="A20">
        <v>53</v>
      </c>
      <c r="B20" s="1">
        <v>43570</v>
      </c>
      <c r="D20">
        <v>25</v>
      </c>
      <c r="G20">
        <v>21</v>
      </c>
      <c r="H20" s="3"/>
      <c r="I20" s="3"/>
      <c r="J20" s="3">
        <v>6.4</v>
      </c>
      <c r="K20" s="3"/>
      <c r="L20" s="3"/>
      <c r="M20" s="3"/>
      <c r="N20" s="3"/>
      <c r="O20" s="3">
        <v>4.41</v>
      </c>
      <c r="P20" s="3"/>
      <c r="Q20" s="3"/>
      <c r="S20">
        <v>10</v>
      </c>
    </row>
    <row r="21" spans="1:19">
      <c r="A21">
        <v>53</v>
      </c>
      <c r="B21" s="1">
        <v>43588</v>
      </c>
      <c r="D21">
        <v>24.1</v>
      </c>
      <c r="G21">
        <v>189</v>
      </c>
      <c r="H21" s="3"/>
      <c r="I21" s="3"/>
      <c r="J21" s="3">
        <v>5.64</v>
      </c>
      <c r="K21" s="3"/>
      <c r="L21" s="3"/>
      <c r="M21" s="3"/>
      <c r="N21" s="3"/>
      <c r="O21" s="3">
        <v>4.3319999999999999</v>
      </c>
      <c r="P21" s="3"/>
      <c r="Q21" s="3"/>
      <c r="S21">
        <v>11</v>
      </c>
    </row>
    <row r="22" spans="1:19">
      <c r="A22">
        <v>53</v>
      </c>
      <c r="B22" s="1">
        <v>43632</v>
      </c>
      <c r="C22">
        <v>31</v>
      </c>
      <c r="D22">
        <v>26</v>
      </c>
      <c r="E22">
        <v>29</v>
      </c>
      <c r="F22">
        <v>88</v>
      </c>
      <c r="G22">
        <v>31.7</v>
      </c>
      <c r="H22" s="3">
        <v>0.79</v>
      </c>
      <c r="I22" s="3">
        <v>0.08</v>
      </c>
      <c r="J22" s="3">
        <v>6.16</v>
      </c>
      <c r="K22" s="3">
        <v>11</v>
      </c>
      <c r="L22" s="3">
        <v>0.04</v>
      </c>
      <c r="M22" s="3">
        <v>86</v>
      </c>
      <c r="N22" s="3" t="s">
        <v>494</v>
      </c>
      <c r="O22" s="3">
        <v>5.03</v>
      </c>
      <c r="P22" s="3">
        <v>0.22700000000000001</v>
      </c>
      <c r="Q22" s="3">
        <v>0.4</v>
      </c>
      <c r="R22">
        <v>7.0000000000000001E-3</v>
      </c>
    </row>
    <row r="23" spans="1:19">
      <c r="A23">
        <v>52</v>
      </c>
      <c r="B23" s="1">
        <v>43523</v>
      </c>
      <c r="G23">
        <v>75</v>
      </c>
      <c r="H23" s="3"/>
      <c r="I23" s="3"/>
      <c r="J23" s="3"/>
      <c r="K23" s="3"/>
      <c r="L23" s="3"/>
      <c r="M23" s="3"/>
      <c r="N23" s="3"/>
      <c r="O23" s="3">
        <v>18.315000000000001</v>
      </c>
      <c r="P23" s="3"/>
      <c r="Q23" s="3"/>
    </row>
    <row r="24" spans="1:19">
      <c r="A24">
        <v>52</v>
      </c>
      <c r="B24" s="1">
        <v>43570</v>
      </c>
      <c r="D24">
        <v>24.5</v>
      </c>
      <c r="G24">
        <v>75</v>
      </c>
      <c r="H24" s="3"/>
      <c r="I24" s="3"/>
      <c r="J24" s="3">
        <v>6.75</v>
      </c>
      <c r="K24" s="3"/>
      <c r="L24" s="3"/>
      <c r="M24" s="3"/>
      <c r="N24" s="3"/>
      <c r="O24" s="3">
        <v>18.122</v>
      </c>
      <c r="P24" s="3"/>
      <c r="Q24" s="3"/>
      <c r="S24">
        <v>37</v>
      </c>
    </row>
    <row r="25" spans="1:19">
      <c r="A25">
        <v>52</v>
      </c>
      <c r="B25" s="1">
        <v>43579</v>
      </c>
      <c r="D25">
        <v>25</v>
      </c>
      <c r="G25">
        <v>91</v>
      </c>
      <c r="H25" s="3"/>
      <c r="I25" s="3"/>
      <c r="J25" s="3">
        <v>6.3</v>
      </c>
      <c r="K25" s="3"/>
      <c r="L25" s="3"/>
      <c r="M25" s="3"/>
      <c r="N25" s="3"/>
      <c r="O25" s="3">
        <v>17.713999999999999</v>
      </c>
      <c r="P25" s="3"/>
      <c r="Q25" s="3"/>
      <c r="S25">
        <v>46</v>
      </c>
    </row>
    <row r="26" spans="1:19">
      <c r="A26">
        <v>52</v>
      </c>
      <c r="B26" s="1">
        <v>43632</v>
      </c>
      <c r="C26">
        <v>31</v>
      </c>
      <c r="D26">
        <v>26.3</v>
      </c>
      <c r="E26">
        <v>28</v>
      </c>
      <c r="F26">
        <v>62</v>
      </c>
      <c r="G26">
        <v>51.2</v>
      </c>
      <c r="H26" s="3">
        <v>15.5</v>
      </c>
      <c r="I26" s="3">
        <v>3.92</v>
      </c>
      <c r="J26" s="3">
        <v>7.5</v>
      </c>
      <c r="K26" s="3">
        <v>6.5</v>
      </c>
      <c r="L26" s="3">
        <v>0.04</v>
      </c>
      <c r="M26" s="3" t="s">
        <v>494</v>
      </c>
      <c r="N26" s="3" t="s">
        <v>494</v>
      </c>
      <c r="O26" s="3">
        <v>16.14</v>
      </c>
      <c r="P26" s="3">
        <v>1.284</v>
      </c>
      <c r="Q26" s="3">
        <v>0.4</v>
      </c>
      <c r="R26">
        <v>4.0000000000000001E-3</v>
      </c>
    </row>
    <row r="27" spans="1:19">
      <c r="A27">
        <v>51</v>
      </c>
      <c r="B27" s="1">
        <v>43528</v>
      </c>
      <c r="G27">
        <v>72</v>
      </c>
      <c r="H27" s="3"/>
      <c r="I27" s="3"/>
      <c r="J27" s="3"/>
      <c r="K27" s="3"/>
      <c r="L27" s="3"/>
      <c r="M27" s="3"/>
      <c r="N27" s="3"/>
      <c r="O27" s="3">
        <v>11.755000000000001</v>
      </c>
      <c r="P27" s="3"/>
      <c r="Q27" s="3"/>
    </row>
    <row r="28" spans="1:19">
      <c r="A28">
        <v>51</v>
      </c>
      <c r="B28" s="1">
        <v>43559</v>
      </c>
      <c r="D28">
        <v>26.9</v>
      </c>
      <c r="G28">
        <v>72</v>
      </c>
      <c r="H28" s="3"/>
      <c r="I28" s="3"/>
      <c r="J28" s="3">
        <v>10</v>
      </c>
      <c r="K28" s="3"/>
      <c r="L28" s="3"/>
      <c r="M28" s="3"/>
      <c r="N28" s="3"/>
      <c r="O28" s="3">
        <v>11.268000000000001</v>
      </c>
      <c r="P28" s="3"/>
      <c r="Q28" s="3"/>
      <c r="S28">
        <v>36</v>
      </c>
    </row>
    <row r="29" spans="1:19">
      <c r="A29">
        <v>51</v>
      </c>
      <c r="B29" s="1">
        <v>43588</v>
      </c>
      <c r="D29">
        <v>26.2</v>
      </c>
      <c r="G29">
        <v>72</v>
      </c>
      <c r="H29" s="3"/>
      <c r="I29" s="3"/>
      <c r="J29" s="3">
        <v>8.99</v>
      </c>
      <c r="K29" s="3"/>
      <c r="L29" s="3"/>
      <c r="M29" s="3"/>
      <c r="N29" s="3"/>
      <c r="O29" s="3">
        <v>11.478999999999999</v>
      </c>
      <c r="P29" s="3"/>
      <c r="Q29" s="3"/>
      <c r="S29">
        <v>36</v>
      </c>
    </row>
    <row r="30" spans="1:19">
      <c r="A30">
        <v>51</v>
      </c>
      <c r="B30" s="1">
        <v>43632</v>
      </c>
      <c r="C30">
        <v>31</v>
      </c>
      <c r="D30">
        <v>23</v>
      </c>
      <c r="E30">
        <v>36</v>
      </c>
      <c r="F30">
        <v>86</v>
      </c>
      <c r="G30">
        <v>69.400000000000006</v>
      </c>
      <c r="H30" s="3">
        <v>3.83</v>
      </c>
      <c r="I30" s="3">
        <v>0.3</v>
      </c>
      <c r="J30" s="3">
        <v>7</v>
      </c>
      <c r="K30" s="3">
        <v>5.5</v>
      </c>
      <c r="L30" s="3">
        <v>0.09</v>
      </c>
      <c r="M30" s="3" t="s">
        <v>494</v>
      </c>
      <c r="N30" s="3" t="s">
        <v>494</v>
      </c>
      <c r="O30" s="3">
        <v>13.87</v>
      </c>
      <c r="P30" s="3">
        <v>1.343</v>
      </c>
      <c r="Q30" s="3">
        <v>0.4</v>
      </c>
      <c r="R30">
        <v>8.9999999999999993E-3</v>
      </c>
    </row>
    <row r="31" spans="1:19">
      <c r="A31">
        <v>48</v>
      </c>
      <c r="B31" s="1">
        <v>43528</v>
      </c>
      <c r="G31">
        <v>14</v>
      </c>
      <c r="H31" s="3"/>
      <c r="I31" s="3"/>
      <c r="J31" s="3"/>
      <c r="K31" s="3"/>
      <c r="L31" s="3"/>
      <c r="M31" s="3"/>
      <c r="N31" s="3"/>
      <c r="O31" s="3">
        <v>41.823</v>
      </c>
      <c r="P31" s="3"/>
      <c r="Q31" s="3"/>
    </row>
    <row r="32" spans="1:19">
      <c r="A32">
        <v>48</v>
      </c>
      <c r="B32" s="1">
        <v>43575</v>
      </c>
      <c r="D32">
        <v>23.2</v>
      </c>
      <c r="G32">
        <v>13</v>
      </c>
      <c r="H32" s="3"/>
      <c r="I32" s="3"/>
      <c r="J32" s="3">
        <v>5</v>
      </c>
      <c r="K32" s="3"/>
      <c r="L32" s="3"/>
      <c r="M32" s="3"/>
      <c r="N32" s="3"/>
      <c r="O32" s="3">
        <v>39.56</v>
      </c>
      <c r="P32" s="3"/>
      <c r="Q32" s="3"/>
      <c r="S32">
        <v>6</v>
      </c>
    </row>
    <row r="33" spans="1:19">
      <c r="A33">
        <v>48</v>
      </c>
      <c r="B33" s="1">
        <v>43593</v>
      </c>
      <c r="D33">
        <v>25.1</v>
      </c>
      <c r="G33">
        <v>14</v>
      </c>
      <c r="H33" s="3"/>
      <c r="I33" s="3"/>
      <c r="J33" s="3">
        <v>4.53</v>
      </c>
      <c r="K33" s="3"/>
      <c r="L33" s="3"/>
      <c r="M33" s="3"/>
      <c r="N33" s="3"/>
      <c r="O33" s="3">
        <v>39.174999999999997</v>
      </c>
      <c r="P33" s="3"/>
      <c r="Q33" s="3"/>
      <c r="S33">
        <v>7</v>
      </c>
    </row>
    <row r="34" spans="1:19">
      <c r="A34">
        <v>48</v>
      </c>
      <c r="B34" s="1">
        <v>43632</v>
      </c>
      <c r="C34">
        <v>31</v>
      </c>
      <c r="D34">
        <v>25.5</v>
      </c>
      <c r="E34">
        <v>23</v>
      </c>
      <c r="F34">
        <v>42</v>
      </c>
      <c r="G34">
        <v>14.78</v>
      </c>
      <c r="H34" s="3">
        <v>2.21</v>
      </c>
      <c r="I34" s="3">
        <v>0.22</v>
      </c>
      <c r="J34" s="3">
        <v>7.1</v>
      </c>
      <c r="K34" s="3">
        <v>5.95</v>
      </c>
      <c r="L34" s="3">
        <v>5.5E-2</v>
      </c>
      <c r="M34" s="3" t="s">
        <v>494</v>
      </c>
      <c r="N34" s="3" t="s">
        <v>494</v>
      </c>
      <c r="O34" s="3">
        <v>49.54</v>
      </c>
      <c r="P34" s="3">
        <v>0.92700000000000005</v>
      </c>
      <c r="Q34" s="3">
        <v>0.3</v>
      </c>
      <c r="R34">
        <v>1.2E-2</v>
      </c>
    </row>
    <row r="35" spans="1:19">
      <c r="A35">
        <v>46</v>
      </c>
      <c r="B35" s="1">
        <v>43466</v>
      </c>
      <c r="H35" s="3"/>
      <c r="I35" s="3"/>
      <c r="J35" s="3"/>
      <c r="K35" s="3"/>
      <c r="L35" s="3"/>
      <c r="M35" s="3"/>
      <c r="N35" s="3"/>
      <c r="O35" s="3">
        <v>7.3949999999999996</v>
      </c>
      <c r="P35" s="3"/>
      <c r="Q35" s="3"/>
    </row>
    <row r="36" spans="1:19">
      <c r="A36">
        <v>46</v>
      </c>
      <c r="B36" s="1">
        <v>43514</v>
      </c>
      <c r="G36">
        <v>57</v>
      </c>
      <c r="H36" s="3"/>
      <c r="I36" s="3"/>
      <c r="J36" s="3"/>
      <c r="K36" s="3"/>
      <c r="L36" s="3"/>
      <c r="M36" s="3"/>
      <c r="N36" s="3"/>
      <c r="O36" s="3">
        <v>7.92</v>
      </c>
      <c r="P36" s="3"/>
      <c r="Q36" s="3"/>
    </row>
    <row r="37" spans="1:19">
      <c r="A37">
        <v>46</v>
      </c>
      <c r="B37" s="1">
        <v>43562</v>
      </c>
      <c r="D37">
        <v>24.4</v>
      </c>
      <c r="G37">
        <v>60</v>
      </c>
      <c r="H37" s="3"/>
      <c r="I37" s="3"/>
      <c r="J37" s="3">
        <v>6.51</v>
      </c>
      <c r="K37" s="3"/>
      <c r="L37" s="3"/>
      <c r="M37" s="3"/>
      <c r="N37" s="3"/>
      <c r="O37" s="3">
        <v>6.8</v>
      </c>
      <c r="P37" s="3"/>
      <c r="Q37" s="3"/>
      <c r="S37">
        <v>30</v>
      </c>
    </row>
    <row r="38" spans="1:19">
      <c r="A38">
        <v>46</v>
      </c>
      <c r="B38" s="1">
        <v>43572</v>
      </c>
      <c r="D38">
        <v>24</v>
      </c>
      <c r="G38">
        <v>63</v>
      </c>
      <c r="H38" s="3"/>
      <c r="I38" s="3"/>
      <c r="J38" s="3">
        <v>7.81</v>
      </c>
      <c r="K38" s="3"/>
      <c r="L38" s="3"/>
      <c r="M38" s="3"/>
      <c r="N38" s="3"/>
      <c r="O38" s="3">
        <v>5.1849999999999996</v>
      </c>
      <c r="P38" s="3"/>
      <c r="Q38" s="3"/>
      <c r="S38">
        <v>32</v>
      </c>
    </row>
    <row r="39" spans="1:19">
      <c r="A39">
        <v>46</v>
      </c>
      <c r="B39" s="1">
        <v>43632</v>
      </c>
      <c r="C39">
        <v>25</v>
      </c>
      <c r="D39">
        <v>22.3</v>
      </c>
      <c r="E39">
        <v>46</v>
      </c>
      <c r="F39">
        <v>30</v>
      </c>
      <c r="G39">
        <v>75.3</v>
      </c>
      <c r="H39" s="3">
        <v>6.89</v>
      </c>
      <c r="I39" s="3">
        <v>0.28999999999999998</v>
      </c>
      <c r="J39" s="3">
        <v>5.4</v>
      </c>
      <c r="K39" s="3">
        <v>5</v>
      </c>
      <c r="L39" s="3">
        <v>5.5E-2</v>
      </c>
      <c r="M39" s="3" t="s">
        <v>494</v>
      </c>
      <c r="N39" s="3" t="s">
        <v>494</v>
      </c>
      <c r="O39" s="3">
        <v>5.91</v>
      </c>
      <c r="P39" s="3">
        <v>0.92900000000000005</v>
      </c>
      <c r="Q39" s="3">
        <v>0.4</v>
      </c>
      <c r="R39">
        <v>1.2E-2</v>
      </c>
    </row>
    <row r="40" spans="1:19">
      <c r="A40">
        <v>45</v>
      </c>
      <c r="B40" s="1">
        <v>43466</v>
      </c>
      <c r="H40" s="3"/>
      <c r="I40" s="3"/>
      <c r="J40" s="3"/>
      <c r="K40" s="3"/>
      <c r="L40" s="3"/>
      <c r="M40" s="3"/>
      <c r="N40" s="3"/>
      <c r="O40" s="3">
        <v>5.5380000000000003</v>
      </c>
      <c r="P40" s="3"/>
      <c r="Q40" s="3"/>
    </row>
    <row r="41" spans="1:19">
      <c r="A41">
        <v>45</v>
      </c>
      <c r="B41" s="1">
        <v>43517</v>
      </c>
      <c r="G41">
        <v>24</v>
      </c>
      <c r="H41" s="3"/>
      <c r="I41" s="3"/>
      <c r="J41" s="3"/>
      <c r="K41" s="3"/>
      <c r="L41" s="3"/>
      <c r="M41" s="3"/>
      <c r="N41" s="3"/>
      <c r="O41" s="3">
        <v>5.75</v>
      </c>
      <c r="P41" s="3"/>
      <c r="Q41" s="3"/>
    </row>
    <row r="42" spans="1:19">
      <c r="A42">
        <v>45</v>
      </c>
      <c r="B42" s="1">
        <v>43568</v>
      </c>
      <c r="D42">
        <v>25.2</v>
      </c>
      <c r="G42">
        <v>24</v>
      </c>
      <c r="H42" s="3"/>
      <c r="I42" s="3"/>
      <c r="J42" s="3">
        <v>6.87</v>
      </c>
      <c r="K42" s="3"/>
      <c r="L42" s="3"/>
      <c r="M42" s="3"/>
      <c r="N42" s="3"/>
      <c r="O42" s="3">
        <v>5.3689999999999998</v>
      </c>
      <c r="P42" s="3"/>
      <c r="Q42" s="3"/>
      <c r="S42">
        <v>12</v>
      </c>
    </row>
    <row r="43" spans="1:19">
      <c r="A43">
        <v>45</v>
      </c>
      <c r="B43" s="1">
        <v>43577</v>
      </c>
      <c r="D43">
        <v>26.6</v>
      </c>
      <c r="G43">
        <v>23</v>
      </c>
      <c r="H43" s="3"/>
      <c r="I43" s="3"/>
      <c r="J43" s="3">
        <v>7.49</v>
      </c>
      <c r="K43" s="3"/>
      <c r="L43" s="3"/>
      <c r="M43" s="3"/>
      <c r="N43" s="3"/>
      <c r="O43" s="3">
        <v>3.5070000000000001</v>
      </c>
      <c r="P43" s="3"/>
      <c r="Q43" s="3"/>
      <c r="S43">
        <v>11</v>
      </c>
    </row>
    <row r="44" spans="1:19">
      <c r="A44">
        <v>45</v>
      </c>
      <c r="B44" s="1">
        <v>43632</v>
      </c>
      <c r="C44">
        <v>28</v>
      </c>
      <c r="D44">
        <v>26.5</v>
      </c>
      <c r="E44">
        <v>22</v>
      </c>
      <c r="F44">
        <v>38</v>
      </c>
      <c r="G44">
        <v>32.299999999999997</v>
      </c>
      <c r="H44" s="3">
        <v>1.55</v>
      </c>
      <c r="I44" s="3">
        <v>0.04</v>
      </c>
      <c r="J44" s="3">
        <v>7.8</v>
      </c>
      <c r="K44" s="3">
        <v>15.5</v>
      </c>
      <c r="L44" s="3">
        <v>0.04</v>
      </c>
      <c r="M44" s="3">
        <v>12</v>
      </c>
      <c r="N44" s="3" t="s">
        <v>494</v>
      </c>
      <c r="O44" s="3">
        <v>5.05</v>
      </c>
      <c r="P44" s="3">
        <v>0.93200000000000005</v>
      </c>
      <c r="Q44" s="3">
        <v>0.2</v>
      </c>
      <c r="R44">
        <v>6.0000000000000001E-3</v>
      </c>
    </row>
    <row r="45" spans="1:19">
      <c r="A45">
        <v>44</v>
      </c>
      <c r="B45" s="1">
        <v>43466</v>
      </c>
      <c r="H45" s="3"/>
      <c r="I45" s="3"/>
      <c r="J45" s="3"/>
      <c r="K45" s="3"/>
      <c r="L45" s="3"/>
      <c r="M45" s="3"/>
      <c r="N45" s="3"/>
      <c r="O45" s="3">
        <v>6.2169999999999996</v>
      </c>
      <c r="P45" s="3"/>
      <c r="Q45" s="3"/>
    </row>
    <row r="46" spans="1:19">
      <c r="A46">
        <v>44</v>
      </c>
      <c r="B46" s="1">
        <v>43516</v>
      </c>
      <c r="G46">
        <v>115</v>
      </c>
      <c r="H46" s="3"/>
      <c r="I46" s="3"/>
      <c r="J46" s="3"/>
      <c r="K46" s="3"/>
      <c r="L46" s="3"/>
      <c r="M46" s="3"/>
      <c r="N46" s="3"/>
      <c r="O46" s="3">
        <v>6.5650000000000004</v>
      </c>
      <c r="P46" s="3"/>
      <c r="Q46" s="3"/>
    </row>
    <row r="47" spans="1:19">
      <c r="A47">
        <v>44</v>
      </c>
      <c r="B47" s="1">
        <v>43566</v>
      </c>
      <c r="D47">
        <v>24.6</v>
      </c>
      <c r="G47">
        <v>117</v>
      </c>
      <c r="H47" s="3"/>
      <c r="I47" s="3"/>
      <c r="J47" s="3">
        <v>8.7200000000000006</v>
      </c>
      <c r="K47" s="3"/>
      <c r="L47" s="3"/>
      <c r="M47" s="3"/>
      <c r="N47" s="3"/>
      <c r="O47" s="3">
        <v>4.7450000000000001</v>
      </c>
      <c r="P47" s="3"/>
      <c r="Q47" s="3"/>
      <c r="S47">
        <v>58</v>
      </c>
    </row>
    <row r="48" spans="1:19">
      <c r="A48">
        <v>44</v>
      </c>
      <c r="B48" s="1">
        <v>43577</v>
      </c>
      <c r="D48">
        <v>24.9</v>
      </c>
      <c r="G48">
        <v>124</v>
      </c>
      <c r="H48" s="3"/>
      <c r="I48" s="3"/>
      <c r="J48" s="3">
        <v>8.0399999999999991</v>
      </c>
      <c r="K48" s="3"/>
      <c r="L48" s="3"/>
      <c r="M48" s="3"/>
      <c r="N48" s="3"/>
      <c r="O48" s="3">
        <v>4.5650000000000004</v>
      </c>
      <c r="P48" s="3"/>
      <c r="Q48" s="3"/>
      <c r="S48">
        <v>62</v>
      </c>
    </row>
    <row r="49" spans="1:19">
      <c r="A49">
        <v>44</v>
      </c>
      <c r="B49" s="1">
        <v>43632</v>
      </c>
      <c r="C49">
        <v>27.5</v>
      </c>
      <c r="D49">
        <v>25</v>
      </c>
      <c r="E49">
        <v>74</v>
      </c>
      <c r="F49">
        <v>106</v>
      </c>
      <c r="G49">
        <v>148.30000000000001</v>
      </c>
      <c r="H49" s="3">
        <v>1.1599999999999999</v>
      </c>
      <c r="I49" s="3">
        <v>0.09</v>
      </c>
      <c r="J49" s="3">
        <v>6.8</v>
      </c>
      <c r="K49" s="3">
        <v>7.5</v>
      </c>
      <c r="L49" s="3">
        <v>5.5E-2</v>
      </c>
      <c r="M49" s="3" t="s">
        <v>494</v>
      </c>
      <c r="N49" s="3" t="s">
        <v>494</v>
      </c>
      <c r="O49" s="3">
        <v>6.03</v>
      </c>
      <c r="P49" s="3">
        <v>0.94099999999999995</v>
      </c>
      <c r="Q49" s="3">
        <v>0.3</v>
      </c>
      <c r="R49">
        <v>8.0000000000000002E-3</v>
      </c>
    </row>
    <row r="50" spans="1:19">
      <c r="A50">
        <v>43</v>
      </c>
      <c r="B50" s="1">
        <v>43466</v>
      </c>
      <c r="H50" s="3"/>
      <c r="I50" s="3"/>
      <c r="J50" s="3"/>
      <c r="K50" s="3"/>
      <c r="L50" s="3"/>
      <c r="M50" s="3"/>
      <c r="N50" s="3"/>
      <c r="O50" s="3">
        <v>19.137</v>
      </c>
      <c r="P50" s="3"/>
      <c r="Q50" s="3"/>
    </row>
    <row r="51" spans="1:19">
      <c r="A51">
        <v>43</v>
      </c>
      <c r="B51" s="1">
        <v>43516</v>
      </c>
      <c r="G51">
        <v>35</v>
      </c>
      <c r="H51" s="3"/>
      <c r="I51" s="3"/>
      <c r="J51" s="3"/>
      <c r="K51" s="3"/>
      <c r="L51" s="3"/>
      <c r="M51" s="3"/>
      <c r="N51" s="3"/>
      <c r="O51" s="3">
        <v>19.12</v>
      </c>
      <c r="P51" s="3"/>
      <c r="Q51" s="3"/>
    </row>
    <row r="52" spans="1:19">
      <c r="A52">
        <v>43</v>
      </c>
      <c r="B52" s="1">
        <v>43566</v>
      </c>
      <c r="D52">
        <v>24.9</v>
      </c>
      <c r="G52">
        <v>74</v>
      </c>
      <c r="H52" s="3"/>
      <c r="I52" s="3"/>
      <c r="J52" s="3">
        <v>6.73</v>
      </c>
      <c r="K52" s="3"/>
      <c r="L52" s="3"/>
      <c r="M52" s="3"/>
      <c r="N52" s="3"/>
      <c r="O52" s="3">
        <v>19.21</v>
      </c>
      <c r="P52" s="3"/>
      <c r="Q52" s="3"/>
      <c r="S52">
        <v>36</v>
      </c>
    </row>
    <row r="53" spans="1:19">
      <c r="A53">
        <v>43</v>
      </c>
      <c r="B53" s="1">
        <v>43577</v>
      </c>
      <c r="D53">
        <v>24.9</v>
      </c>
      <c r="G53">
        <v>74</v>
      </c>
      <c r="H53" s="3"/>
      <c r="I53" s="3"/>
      <c r="J53" s="3">
        <v>6.61</v>
      </c>
      <c r="K53" s="3"/>
      <c r="L53" s="3"/>
      <c r="M53" s="3"/>
      <c r="N53" s="3"/>
      <c r="O53" s="3">
        <v>16.95</v>
      </c>
      <c r="P53" s="3"/>
      <c r="Q53" s="3"/>
      <c r="S53">
        <v>37</v>
      </c>
    </row>
    <row r="54" spans="1:19">
      <c r="A54">
        <v>43</v>
      </c>
      <c r="B54" s="1">
        <v>43632</v>
      </c>
      <c r="C54">
        <v>26.5</v>
      </c>
      <c r="D54">
        <v>22</v>
      </c>
      <c r="E54">
        <v>47</v>
      </c>
      <c r="F54">
        <v>94</v>
      </c>
      <c r="G54">
        <v>93.6</v>
      </c>
      <c r="H54" s="3">
        <v>23.2</v>
      </c>
      <c r="I54" s="3">
        <v>3.4</v>
      </c>
      <c r="J54" s="3">
        <v>6.6</v>
      </c>
      <c r="K54" s="3">
        <v>17.489999999999998</v>
      </c>
      <c r="L54" s="3">
        <v>0.04</v>
      </c>
      <c r="M54" s="3" t="s">
        <v>494</v>
      </c>
      <c r="N54" s="3" t="s">
        <v>494</v>
      </c>
      <c r="O54" s="3">
        <v>17.09</v>
      </c>
      <c r="P54" s="3">
        <v>0.93799999999999994</v>
      </c>
      <c r="Q54" s="3">
        <v>0.7</v>
      </c>
      <c r="R54">
        <v>1.2E-2</v>
      </c>
    </row>
    <row r="55" spans="1:19">
      <c r="A55">
        <v>42</v>
      </c>
      <c r="B55" s="1">
        <v>43528</v>
      </c>
      <c r="G55">
        <v>32</v>
      </c>
      <c r="H55" s="3"/>
      <c r="I55" s="3"/>
      <c r="J55" s="3"/>
      <c r="K55" s="3"/>
      <c r="L55" s="3"/>
      <c r="M55" s="3"/>
      <c r="N55" s="3"/>
      <c r="O55" s="3">
        <v>8.7850000000000001</v>
      </c>
      <c r="P55" s="3"/>
      <c r="Q55" s="3"/>
    </row>
    <row r="56" spans="1:19">
      <c r="A56">
        <v>42</v>
      </c>
      <c r="B56" s="1">
        <v>43559</v>
      </c>
      <c r="D56">
        <v>27.2</v>
      </c>
      <c r="G56">
        <v>49</v>
      </c>
      <c r="H56" s="3"/>
      <c r="I56" s="3"/>
      <c r="J56" s="3">
        <v>7.2</v>
      </c>
      <c r="K56" s="3"/>
      <c r="L56" s="3"/>
      <c r="M56" s="3"/>
      <c r="N56" s="3"/>
      <c r="O56" s="3">
        <v>3.4369999999999998</v>
      </c>
      <c r="P56" s="3"/>
      <c r="Q56" s="3"/>
      <c r="S56">
        <v>24</v>
      </c>
    </row>
    <row r="57" spans="1:19">
      <c r="A57">
        <v>42</v>
      </c>
      <c r="B57" s="1">
        <v>43579</v>
      </c>
      <c r="D57">
        <v>25.7</v>
      </c>
      <c r="G57">
        <v>62</v>
      </c>
      <c r="H57" s="3"/>
      <c r="I57" s="3"/>
      <c r="J57" s="3">
        <v>8.07</v>
      </c>
      <c r="K57" s="3"/>
      <c r="L57" s="3"/>
      <c r="M57" s="3"/>
      <c r="N57" s="3"/>
      <c r="O57" s="3">
        <v>3.456</v>
      </c>
      <c r="P57" s="3"/>
      <c r="Q57" s="3"/>
      <c r="S57">
        <v>30</v>
      </c>
    </row>
    <row r="58" spans="1:19">
      <c r="A58">
        <v>42</v>
      </c>
      <c r="B58" s="1">
        <v>43632</v>
      </c>
      <c r="C58">
        <v>26</v>
      </c>
      <c r="D58">
        <v>23</v>
      </c>
      <c r="E58">
        <v>40</v>
      </c>
      <c r="F58">
        <v>74</v>
      </c>
      <c r="G58">
        <v>78.400000000000006</v>
      </c>
      <c r="H58" s="3">
        <v>1.78</v>
      </c>
      <c r="I58" s="3">
        <v>0.19</v>
      </c>
      <c r="J58" s="3">
        <v>6.4</v>
      </c>
      <c r="K58" s="3">
        <v>18.989999999999998</v>
      </c>
      <c r="L58" s="3">
        <v>0.04</v>
      </c>
      <c r="M58" s="3">
        <v>6.3</v>
      </c>
      <c r="N58" s="3" t="s">
        <v>494</v>
      </c>
      <c r="O58" s="3">
        <v>6.03</v>
      </c>
      <c r="P58" s="3">
        <v>0.90700000000000003</v>
      </c>
      <c r="Q58" s="3">
        <v>0.4</v>
      </c>
      <c r="R58">
        <v>1.7000000000000001E-2</v>
      </c>
    </row>
    <row r="59" spans="1:19">
      <c r="A59">
        <v>41</v>
      </c>
      <c r="B59" s="1">
        <v>43466</v>
      </c>
      <c r="H59" s="3"/>
      <c r="I59" s="3"/>
      <c r="J59" s="3"/>
      <c r="K59" s="3"/>
      <c r="L59" s="3"/>
      <c r="M59" s="3"/>
      <c r="N59" s="3"/>
      <c r="O59" s="3">
        <v>11.645</v>
      </c>
      <c r="P59" s="3"/>
      <c r="Q59" s="3"/>
    </row>
    <row r="60" spans="1:19">
      <c r="A60">
        <v>41</v>
      </c>
      <c r="B60" s="1">
        <v>43517</v>
      </c>
      <c r="G60">
        <v>84</v>
      </c>
      <c r="H60" s="3"/>
      <c r="I60" s="3"/>
      <c r="J60" s="3"/>
      <c r="K60" s="3"/>
      <c r="L60" s="3"/>
      <c r="M60" s="3"/>
      <c r="N60" s="3"/>
      <c r="O60" s="3">
        <v>11.028</v>
      </c>
      <c r="P60" s="3"/>
      <c r="Q60" s="3"/>
    </row>
    <row r="61" spans="1:19">
      <c r="A61">
        <v>41</v>
      </c>
      <c r="B61" s="1">
        <v>43568</v>
      </c>
      <c r="D61">
        <v>25</v>
      </c>
      <c r="G61">
        <v>86</v>
      </c>
      <c r="H61" s="3"/>
      <c r="I61" s="3"/>
      <c r="J61" s="3">
        <v>7.84</v>
      </c>
      <c r="K61" s="3"/>
      <c r="L61" s="3"/>
      <c r="M61" s="3"/>
      <c r="N61" s="3"/>
      <c r="O61" s="3">
        <v>10.84</v>
      </c>
      <c r="P61" s="3"/>
      <c r="Q61" s="3"/>
      <c r="S61">
        <v>43</v>
      </c>
    </row>
    <row r="62" spans="1:19">
      <c r="A62">
        <v>41</v>
      </c>
      <c r="B62" s="1">
        <v>43579</v>
      </c>
      <c r="D62">
        <v>25.1</v>
      </c>
      <c r="G62">
        <v>88</v>
      </c>
      <c r="H62" s="3"/>
      <c r="I62" s="3"/>
      <c r="J62" s="3">
        <v>7.45</v>
      </c>
      <c r="K62" s="3"/>
      <c r="L62" s="3"/>
      <c r="M62" s="3"/>
      <c r="N62" s="3"/>
      <c r="O62" s="3">
        <v>10.347</v>
      </c>
      <c r="P62" s="3"/>
      <c r="Q62" s="3"/>
      <c r="S62">
        <v>44</v>
      </c>
    </row>
    <row r="63" spans="1:19">
      <c r="A63">
        <v>41</v>
      </c>
      <c r="B63" s="1">
        <v>43632</v>
      </c>
      <c r="C63">
        <v>28.5</v>
      </c>
      <c r="D63">
        <v>26</v>
      </c>
      <c r="E63">
        <v>150</v>
      </c>
      <c r="F63">
        <v>136</v>
      </c>
      <c r="G63">
        <v>350</v>
      </c>
      <c r="H63" s="3">
        <v>1.64</v>
      </c>
      <c r="I63" s="3">
        <v>0.13</v>
      </c>
      <c r="J63" s="3">
        <v>7.5</v>
      </c>
      <c r="K63" s="3">
        <v>13.5</v>
      </c>
      <c r="L63" s="3">
        <v>0.04</v>
      </c>
      <c r="M63" s="3">
        <v>2</v>
      </c>
      <c r="N63" s="3" t="s">
        <v>494</v>
      </c>
      <c r="O63" s="3">
        <v>10.87</v>
      </c>
      <c r="P63" s="3">
        <v>0.92400000000000004</v>
      </c>
      <c r="Q63" s="3">
        <v>0.4</v>
      </c>
      <c r="R63">
        <v>3.1E-2</v>
      </c>
    </row>
    <row r="64" spans="1:19">
      <c r="A64">
        <v>40</v>
      </c>
      <c r="B64" s="1">
        <v>43515</v>
      </c>
      <c r="G64">
        <v>119</v>
      </c>
      <c r="H64" s="3"/>
      <c r="I64" s="3"/>
      <c r="J64" s="3"/>
      <c r="K64" s="3"/>
      <c r="L64" s="3"/>
      <c r="M64" s="3"/>
      <c r="N64" s="3"/>
      <c r="O64" s="3">
        <v>9.4450000000000003</v>
      </c>
      <c r="P64" s="3"/>
      <c r="Q64" s="3"/>
    </row>
    <row r="65" spans="1:19">
      <c r="A65">
        <v>40</v>
      </c>
      <c r="B65" s="1">
        <v>43584</v>
      </c>
      <c r="C65">
        <v>24.1</v>
      </c>
      <c r="G65">
        <v>43</v>
      </c>
      <c r="H65" s="3"/>
      <c r="I65" s="3"/>
      <c r="J65" s="3">
        <v>7.72</v>
      </c>
      <c r="K65" s="3"/>
      <c r="L65" s="3"/>
      <c r="M65" s="3"/>
      <c r="N65" s="3"/>
      <c r="O65" s="3">
        <v>14.182</v>
      </c>
      <c r="P65" s="3"/>
      <c r="Q65" s="3"/>
      <c r="S65">
        <v>22</v>
      </c>
    </row>
    <row r="66" spans="1:19">
      <c r="A66">
        <v>40</v>
      </c>
      <c r="B66" s="1">
        <v>43578</v>
      </c>
      <c r="D66">
        <v>25.6</v>
      </c>
      <c r="G66">
        <v>121</v>
      </c>
      <c r="H66" s="3"/>
      <c r="I66" s="3"/>
      <c r="J66" s="3">
        <v>8.6999999999999993</v>
      </c>
      <c r="K66" s="3"/>
      <c r="L66" s="3"/>
      <c r="M66" s="3"/>
      <c r="N66" s="3"/>
      <c r="O66" s="3">
        <v>8.4960000000000004</v>
      </c>
      <c r="P66" s="3"/>
      <c r="Q66" s="3"/>
      <c r="S66">
        <v>60</v>
      </c>
    </row>
    <row r="67" spans="1:19">
      <c r="A67">
        <v>40</v>
      </c>
      <c r="B67" s="1">
        <v>43632</v>
      </c>
      <c r="C67">
        <v>28</v>
      </c>
      <c r="D67">
        <v>24</v>
      </c>
      <c r="E67">
        <v>66</v>
      </c>
      <c r="F67">
        <v>90</v>
      </c>
      <c r="G67">
        <v>164.8</v>
      </c>
      <c r="H67" s="3">
        <v>0.91</v>
      </c>
      <c r="I67" s="3">
        <v>6.0000000000000001E-3</v>
      </c>
      <c r="J67" s="3">
        <v>7.5</v>
      </c>
      <c r="K67" s="3">
        <v>7.5</v>
      </c>
      <c r="L67" s="3">
        <v>7.0000000000000001E-3</v>
      </c>
      <c r="M67" s="3">
        <v>150</v>
      </c>
      <c r="N67" s="3" t="s">
        <v>494</v>
      </c>
      <c r="O67" s="3">
        <v>9.8000000000000007</v>
      </c>
      <c r="P67" s="3">
        <v>0.98099999999999998</v>
      </c>
      <c r="Q67" s="3">
        <v>0.4</v>
      </c>
      <c r="R67">
        <v>7.0000000000000001E-3</v>
      </c>
    </row>
    <row r="68" spans="1:19">
      <c r="A68">
        <v>39</v>
      </c>
      <c r="B68" s="1">
        <v>43515</v>
      </c>
      <c r="G68">
        <v>155</v>
      </c>
      <c r="H68" s="3"/>
      <c r="I68" s="3"/>
      <c r="J68" s="3"/>
      <c r="K68" s="3"/>
      <c r="L68" s="3"/>
      <c r="M68" s="3"/>
      <c r="N68" s="3"/>
      <c r="O68" s="3">
        <v>17.28</v>
      </c>
      <c r="P68" s="3"/>
      <c r="Q68" s="3"/>
    </row>
    <row r="69" spans="1:19">
      <c r="A69">
        <v>39</v>
      </c>
      <c r="B69" s="1">
        <v>43584</v>
      </c>
      <c r="D69">
        <v>23.7</v>
      </c>
      <c r="G69">
        <v>164</v>
      </c>
      <c r="H69" s="3"/>
      <c r="I69" s="3"/>
      <c r="J69" s="3">
        <v>8.0500000000000007</v>
      </c>
      <c r="K69" s="3"/>
      <c r="L69" s="3"/>
      <c r="M69" s="3"/>
      <c r="N69" s="3"/>
      <c r="O69" s="3">
        <v>16.905000000000001</v>
      </c>
      <c r="P69" s="3"/>
      <c r="Q69" s="3"/>
      <c r="S69">
        <v>82</v>
      </c>
    </row>
    <row r="70" spans="1:19">
      <c r="A70">
        <v>39</v>
      </c>
      <c r="B70" s="1">
        <v>43578</v>
      </c>
      <c r="D70">
        <v>23.7</v>
      </c>
      <c r="G70">
        <v>180</v>
      </c>
      <c r="H70" s="3"/>
      <c r="I70" s="3"/>
      <c r="J70" s="3">
        <v>7.65</v>
      </c>
      <c r="K70" s="3"/>
      <c r="L70" s="3"/>
      <c r="M70" s="3"/>
      <c r="N70" s="3"/>
      <c r="O70" s="3">
        <v>15.863</v>
      </c>
      <c r="P70" s="3"/>
      <c r="Q70" s="3"/>
      <c r="S70">
        <v>90</v>
      </c>
    </row>
    <row r="71" spans="1:19">
      <c r="A71">
        <v>39</v>
      </c>
      <c r="B71" s="1">
        <v>43632</v>
      </c>
      <c r="C71">
        <v>27.5</v>
      </c>
      <c r="D71">
        <v>26</v>
      </c>
      <c r="E71">
        <v>49</v>
      </c>
      <c r="F71">
        <v>80</v>
      </c>
      <c r="G71">
        <v>110.1</v>
      </c>
      <c r="H71" s="3">
        <v>0.87</v>
      </c>
      <c r="I71" s="3">
        <v>0.2</v>
      </c>
      <c r="J71" s="3">
        <v>7.7</v>
      </c>
      <c r="K71" s="3">
        <v>7.5</v>
      </c>
      <c r="L71" s="3">
        <v>0.04</v>
      </c>
      <c r="M71" s="3">
        <v>4</v>
      </c>
      <c r="N71" s="3">
        <v>3</v>
      </c>
      <c r="O71" s="3">
        <v>14.9</v>
      </c>
      <c r="P71" s="3">
        <v>0.91100000000000003</v>
      </c>
      <c r="Q71" s="3">
        <v>0.5</v>
      </c>
      <c r="R71">
        <v>2.1000000000000001E-2</v>
      </c>
    </row>
    <row r="72" spans="1:19">
      <c r="A72">
        <v>38</v>
      </c>
      <c r="B72" s="1">
        <v>43515</v>
      </c>
      <c r="G72">
        <v>45</v>
      </c>
      <c r="H72" s="3"/>
      <c r="I72" s="3"/>
      <c r="J72" s="3"/>
      <c r="K72" s="3"/>
      <c r="L72" s="3"/>
      <c r="M72" s="3"/>
      <c r="N72" s="3"/>
      <c r="O72" s="3">
        <v>14.65</v>
      </c>
      <c r="P72" s="3"/>
      <c r="Q72" s="3"/>
    </row>
    <row r="73" spans="1:19">
      <c r="A73">
        <v>38</v>
      </c>
      <c r="B73" s="1">
        <v>43584</v>
      </c>
      <c r="D73">
        <v>24.1</v>
      </c>
      <c r="G73">
        <v>43</v>
      </c>
      <c r="H73" s="3"/>
      <c r="I73" s="3"/>
      <c r="J73" s="3">
        <v>7.72</v>
      </c>
      <c r="K73" s="3"/>
      <c r="L73" s="3"/>
      <c r="M73" s="3"/>
      <c r="N73" s="3"/>
      <c r="O73" s="3">
        <v>14.182</v>
      </c>
      <c r="P73" s="3"/>
      <c r="Q73" s="3"/>
      <c r="S73">
        <v>22</v>
      </c>
    </row>
    <row r="74" spans="1:19">
      <c r="A74">
        <v>38</v>
      </c>
      <c r="B74" s="1">
        <v>43578</v>
      </c>
      <c r="D74">
        <v>24.7</v>
      </c>
      <c r="G74">
        <v>83</v>
      </c>
      <c r="H74" s="3"/>
      <c r="I74" s="3"/>
      <c r="J74" s="3">
        <v>9.76</v>
      </c>
      <c r="K74" s="3"/>
      <c r="L74" s="3"/>
      <c r="M74" s="3"/>
      <c r="N74" s="3"/>
      <c r="O74" s="3">
        <v>13.06</v>
      </c>
      <c r="P74" s="3"/>
      <c r="Q74" s="3"/>
      <c r="S74">
        <v>41</v>
      </c>
    </row>
    <row r="75" spans="1:19">
      <c r="A75">
        <v>38</v>
      </c>
      <c r="B75" s="1">
        <v>43632</v>
      </c>
      <c r="C75">
        <v>30</v>
      </c>
      <c r="D75">
        <v>26.7</v>
      </c>
      <c r="E75">
        <v>21</v>
      </c>
      <c r="F75">
        <v>44</v>
      </c>
      <c r="G75">
        <v>54.4</v>
      </c>
      <c r="H75" s="3">
        <v>14.7</v>
      </c>
      <c r="I75" s="3">
        <v>0.62</v>
      </c>
      <c r="J75" s="3">
        <v>5.0999999999999996</v>
      </c>
      <c r="K75" s="3">
        <v>10</v>
      </c>
      <c r="L75" s="3">
        <v>0.1</v>
      </c>
      <c r="M75" s="3" t="s">
        <v>494</v>
      </c>
      <c r="N75" s="3" t="s">
        <v>494</v>
      </c>
      <c r="O75" s="3">
        <v>10.94</v>
      </c>
      <c r="P75" s="3">
        <v>1.024</v>
      </c>
      <c r="Q75" s="3">
        <v>0.2</v>
      </c>
      <c r="R75">
        <v>7.0000000000000001E-3</v>
      </c>
    </row>
    <row r="76" spans="1:19">
      <c r="A76">
        <v>37</v>
      </c>
      <c r="B76" s="1">
        <v>43523</v>
      </c>
      <c r="G76">
        <v>87</v>
      </c>
      <c r="H76" s="3"/>
      <c r="I76" s="3"/>
      <c r="J76" s="3"/>
      <c r="K76" s="3"/>
      <c r="L76" s="3"/>
      <c r="M76" s="3"/>
      <c r="N76" s="3"/>
      <c r="O76" s="3">
        <v>34</v>
      </c>
      <c r="P76" s="3"/>
      <c r="Q76" s="3"/>
    </row>
    <row r="77" spans="1:19">
      <c r="A77">
        <v>37</v>
      </c>
      <c r="B77" s="1">
        <v>43565</v>
      </c>
      <c r="D77">
        <v>23.8</v>
      </c>
      <c r="G77">
        <v>8</v>
      </c>
      <c r="H77" s="3"/>
      <c r="I77" s="3"/>
      <c r="J77" s="3">
        <v>4.63</v>
      </c>
      <c r="K77" s="3"/>
      <c r="L77" s="3"/>
      <c r="M77" s="3"/>
      <c r="N77" s="3"/>
      <c r="O77" s="3">
        <v>33.89</v>
      </c>
      <c r="P77" s="3"/>
      <c r="Q77" s="3"/>
      <c r="S77">
        <v>40</v>
      </c>
    </row>
    <row r="78" spans="1:19">
      <c r="A78">
        <v>37</v>
      </c>
      <c r="B78" s="1">
        <v>43581</v>
      </c>
      <c r="D78">
        <v>24.7</v>
      </c>
      <c r="G78">
        <v>73</v>
      </c>
      <c r="H78" s="3"/>
      <c r="I78" s="3"/>
      <c r="J78" s="3">
        <v>4.83</v>
      </c>
      <c r="K78" s="3"/>
      <c r="L78" s="3"/>
      <c r="M78" s="3"/>
      <c r="N78" s="3"/>
      <c r="O78" s="3">
        <v>32.968000000000004</v>
      </c>
      <c r="P78" s="3"/>
      <c r="Q78" s="3"/>
      <c r="S78">
        <v>37</v>
      </c>
    </row>
    <row r="79" spans="1:19">
      <c r="A79">
        <v>37</v>
      </c>
      <c r="B79" s="1">
        <v>43632</v>
      </c>
      <c r="C79">
        <v>26.3</v>
      </c>
      <c r="D79">
        <v>24</v>
      </c>
      <c r="E79">
        <v>8</v>
      </c>
      <c r="F79">
        <v>160</v>
      </c>
      <c r="G79">
        <v>85.3</v>
      </c>
      <c r="H79" s="3">
        <v>2.68</v>
      </c>
      <c r="I79" s="3">
        <v>0.15</v>
      </c>
      <c r="J79" s="3">
        <v>5.3</v>
      </c>
      <c r="K79" s="3">
        <v>26.49</v>
      </c>
      <c r="L79" s="3">
        <v>0.04</v>
      </c>
      <c r="M79" s="3">
        <v>11</v>
      </c>
      <c r="N79" s="3" t="s">
        <v>494</v>
      </c>
      <c r="O79" s="3">
        <v>25.36</v>
      </c>
      <c r="P79" s="3">
        <v>1.103</v>
      </c>
      <c r="Q79" s="3">
        <v>2.8</v>
      </c>
      <c r="R79">
        <v>4.0000000000000001E-3</v>
      </c>
    </row>
    <row r="80" spans="1:19">
      <c r="A80">
        <v>34</v>
      </c>
      <c r="B80" s="1">
        <v>43522</v>
      </c>
      <c r="G80">
        <v>96</v>
      </c>
      <c r="H80" s="3"/>
      <c r="I80" s="3"/>
      <c r="J80" s="3"/>
      <c r="K80" s="3"/>
      <c r="L80" s="3"/>
      <c r="M80" s="3"/>
      <c r="N80" s="3"/>
      <c r="O80" s="3">
        <v>9.4849999999999994</v>
      </c>
      <c r="P80" s="3"/>
      <c r="Q80" s="3"/>
    </row>
    <row r="81" spans="1:19">
      <c r="A81">
        <v>34</v>
      </c>
      <c r="B81" s="1">
        <v>43563</v>
      </c>
      <c r="D81">
        <v>24.7</v>
      </c>
      <c r="G81">
        <v>82</v>
      </c>
      <c r="H81" s="3"/>
      <c r="I81" s="3"/>
      <c r="J81" s="3">
        <v>6.35</v>
      </c>
      <c r="K81" s="3"/>
      <c r="L81" s="3"/>
      <c r="M81" s="3"/>
      <c r="N81" s="3"/>
      <c r="O81" s="3">
        <v>9.19</v>
      </c>
      <c r="P81" s="3"/>
      <c r="Q81" s="3"/>
      <c r="S81">
        <v>41</v>
      </c>
    </row>
    <row r="82" spans="1:19">
      <c r="A82">
        <v>34</v>
      </c>
      <c r="B82" s="1">
        <v>43580</v>
      </c>
      <c r="D82">
        <v>25</v>
      </c>
      <c r="G82">
        <v>79</v>
      </c>
      <c r="H82" s="3"/>
      <c r="I82" s="3"/>
      <c r="J82" s="3">
        <v>6.36</v>
      </c>
      <c r="K82" s="3"/>
      <c r="L82" s="3"/>
      <c r="M82" s="3"/>
      <c r="N82" s="3"/>
      <c r="O82" s="3">
        <v>5.9119999999999999</v>
      </c>
      <c r="P82" s="3"/>
      <c r="Q82" s="3"/>
      <c r="S82">
        <v>40</v>
      </c>
    </row>
    <row r="83" spans="1:19">
      <c r="A83">
        <v>31</v>
      </c>
      <c r="B83" s="1">
        <v>43517</v>
      </c>
      <c r="G83">
        <v>55</v>
      </c>
      <c r="H83" s="3"/>
      <c r="I83" s="3"/>
      <c r="J83" s="3"/>
      <c r="K83" s="3"/>
      <c r="L83" s="3"/>
      <c r="M83" s="3"/>
      <c r="N83" s="3"/>
      <c r="O83" s="3">
        <v>31.547999999999998</v>
      </c>
      <c r="P83" s="3"/>
      <c r="Q83" s="3"/>
    </row>
    <row r="84" spans="1:19">
      <c r="A84">
        <v>31</v>
      </c>
      <c r="B84" s="1">
        <v>43583</v>
      </c>
      <c r="D84">
        <v>24.1</v>
      </c>
      <c r="G84">
        <v>60</v>
      </c>
      <c r="H84" s="3"/>
      <c r="I84" s="3"/>
      <c r="J84" s="3">
        <v>7.73</v>
      </c>
      <c r="K84" s="3"/>
      <c r="L84" s="3"/>
      <c r="M84" s="3"/>
      <c r="N84" s="3"/>
      <c r="O84" s="3">
        <v>31.245999999999999</v>
      </c>
      <c r="P84" s="3"/>
      <c r="Q84" s="3"/>
      <c r="S84">
        <v>30</v>
      </c>
    </row>
    <row r="85" spans="1:19">
      <c r="A85">
        <v>31</v>
      </c>
      <c r="B85" s="1">
        <v>43585</v>
      </c>
      <c r="D85">
        <v>25.2</v>
      </c>
      <c r="G85">
        <v>75</v>
      </c>
      <c r="H85" s="3"/>
      <c r="I85" s="3"/>
      <c r="J85" s="3">
        <v>5.52</v>
      </c>
      <c r="K85" s="3"/>
      <c r="L85" s="3"/>
      <c r="M85" s="3"/>
      <c r="N85" s="3"/>
      <c r="O85" s="3">
        <v>30.474</v>
      </c>
      <c r="P85" s="3"/>
      <c r="Q85" s="3"/>
      <c r="S85">
        <v>38</v>
      </c>
    </row>
    <row r="86" spans="1:19">
      <c r="A86">
        <v>31</v>
      </c>
      <c r="B86" s="1">
        <v>43632</v>
      </c>
      <c r="C86">
        <v>30</v>
      </c>
      <c r="D86">
        <v>26.2</v>
      </c>
      <c r="E86">
        <v>41</v>
      </c>
      <c r="F86">
        <v>56</v>
      </c>
      <c r="G86">
        <v>26.1</v>
      </c>
      <c r="H86" s="3">
        <v>10.5</v>
      </c>
      <c r="I86" s="3">
        <v>0.55000000000000004</v>
      </c>
      <c r="J86" s="3">
        <v>6.5</v>
      </c>
      <c r="K86" s="3">
        <v>4.5</v>
      </c>
      <c r="L86" s="3">
        <v>0.04</v>
      </c>
      <c r="M86" s="3" t="s">
        <v>494</v>
      </c>
      <c r="N86" s="3" t="s">
        <v>494</v>
      </c>
      <c r="O86" s="3">
        <v>29.7</v>
      </c>
      <c r="P86" s="3">
        <v>1.0109999999999999</v>
      </c>
      <c r="Q86" s="3">
        <v>1.3</v>
      </c>
      <c r="R86">
        <v>8.0000000000000002E-3</v>
      </c>
    </row>
    <row r="87" spans="1:19">
      <c r="A87">
        <v>28</v>
      </c>
      <c r="B87" s="1">
        <v>43522</v>
      </c>
      <c r="G87">
        <v>10</v>
      </c>
      <c r="H87" s="3"/>
      <c r="I87" s="3"/>
      <c r="J87" s="3"/>
      <c r="K87" s="3"/>
      <c r="L87" s="3"/>
      <c r="M87" s="3"/>
      <c r="N87" s="3"/>
      <c r="O87" s="3">
        <v>27.222999999999999</v>
      </c>
      <c r="P87" s="3"/>
      <c r="Q87" s="3"/>
    </row>
    <row r="88" spans="1:19">
      <c r="A88">
        <v>28</v>
      </c>
      <c r="B88" s="1">
        <v>43570</v>
      </c>
      <c r="D88">
        <v>23</v>
      </c>
      <c r="G88">
        <v>10</v>
      </c>
      <c r="H88" s="3"/>
      <c r="I88" s="3"/>
      <c r="J88" s="3">
        <v>5.63</v>
      </c>
      <c r="K88" s="3"/>
      <c r="L88" s="3"/>
      <c r="M88" s="3"/>
      <c r="N88" s="3"/>
      <c r="O88" s="3">
        <v>26.302</v>
      </c>
      <c r="P88" s="3"/>
      <c r="Q88" s="3"/>
      <c r="S88">
        <v>5</v>
      </c>
    </row>
    <row r="89" spans="1:19">
      <c r="A89">
        <v>28</v>
      </c>
      <c r="B89" s="1">
        <v>43585</v>
      </c>
      <c r="D89">
        <v>14</v>
      </c>
      <c r="G89">
        <v>7</v>
      </c>
      <c r="H89" s="3"/>
      <c r="I89" s="3"/>
      <c r="J89" s="3">
        <v>5.23</v>
      </c>
      <c r="K89" s="3"/>
      <c r="L89" s="3"/>
      <c r="M89" s="3"/>
      <c r="N89" s="3"/>
      <c r="O89" s="3">
        <v>23.710999999999999</v>
      </c>
      <c r="P89" s="3"/>
      <c r="Q89" s="3"/>
    </row>
    <row r="90" spans="1:19">
      <c r="A90">
        <v>28</v>
      </c>
      <c r="B90" s="1">
        <v>43632</v>
      </c>
      <c r="C90">
        <v>30</v>
      </c>
      <c r="D90">
        <v>28</v>
      </c>
      <c r="E90">
        <v>16</v>
      </c>
      <c r="F90">
        <v>80</v>
      </c>
      <c r="G90">
        <v>14.57</v>
      </c>
      <c r="H90" s="3">
        <v>20</v>
      </c>
      <c r="I90" s="3">
        <v>1.1000000000000001</v>
      </c>
      <c r="J90" s="3">
        <v>6</v>
      </c>
      <c r="K90" s="3">
        <v>15.5</v>
      </c>
      <c r="L90" s="3">
        <v>7.4999999999999997E-2</v>
      </c>
      <c r="M90" s="3" t="s">
        <v>494</v>
      </c>
      <c r="N90" s="3" t="s">
        <v>494</v>
      </c>
      <c r="O90" s="3">
        <v>23.73</v>
      </c>
      <c r="P90" s="3">
        <v>0.91300000000000003</v>
      </c>
      <c r="Q90" s="3">
        <v>0.6</v>
      </c>
      <c r="R90">
        <v>0.01</v>
      </c>
    </row>
    <row r="91" spans="1:19">
      <c r="A91">
        <v>27</v>
      </c>
      <c r="B91" s="1">
        <v>43528</v>
      </c>
      <c r="G91">
        <v>14</v>
      </c>
      <c r="H91" s="3"/>
      <c r="I91" s="3"/>
      <c r="J91" s="3"/>
      <c r="K91" s="3"/>
      <c r="L91" s="3"/>
      <c r="M91" s="3"/>
      <c r="N91" s="3"/>
      <c r="O91" s="3">
        <v>15.835000000000001</v>
      </c>
      <c r="P91" s="3"/>
      <c r="Q91" s="3"/>
    </row>
    <row r="92" spans="1:19">
      <c r="A92">
        <v>27</v>
      </c>
      <c r="B92" s="1">
        <v>43559</v>
      </c>
      <c r="D92">
        <v>23.9</v>
      </c>
      <c r="G92">
        <v>16</v>
      </c>
      <c r="H92" s="3"/>
      <c r="I92" s="3"/>
      <c r="J92" s="3">
        <v>6.1</v>
      </c>
      <c r="K92" s="3"/>
      <c r="L92" s="3"/>
      <c r="M92" s="3"/>
      <c r="N92" s="3"/>
      <c r="O92" s="3">
        <v>15.265000000000001</v>
      </c>
      <c r="P92" s="3"/>
      <c r="Q92" s="3"/>
      <c r="S92">
        <v>8</v>
      </c>
    </row>
    <row r="93" spans="1:19">
      <c r="A93">
        <v>27</v>
      </c>
      <c r="B93" s="1">
        <v>43587</v>
      </c>
      <c r="D93">
        <v>23.8</v>
      </c>
      <c r="G93">
        <v>15</v>
      </c>
      <c r="H93" s="3"/>
      <c r="I93" s="3"/>
      <c r="J93" s="3">
        <v>5.34</v>
      </c>
      <c r="K93" s="3"/>
      <c r="L93" s="3"/>
      <c r="M93" s="3"/>
      <c r="N93" s="3"/>
      <c r="O93" s="3">
        <v>14.532999999999999</v>
      </c>
      <c r="P93" s="3"/>
      <c r="Q93" s="3"/>
      <c r="S93">
        <v>8</v>
      </c>
    </row>
    <row r="94" spans="1:19">
      <c r="A94">
        <v>27</v>
      </c>
      <c r="B94" s="1">
        <v>43632</v>
      </c>
      <c r="C94">
        <v>27</v>
      </c>
      <c r="D94">
        <v>26</v>
      </c>
      <c r="E94">
        <v>18</v>
      </c>
      <c r="F94">
        <v>56</v>
      </c>
      <c r="G94">
        <v>21.5</v>
      </c>
      <c r="H94" s="3">
        <v>2.2000000000000002</v>
      </c>
      <c r="I94" s="3">
        <v>0.13</v>
      </c>
      <c r="J94" s="3">
        <v>5.6</v>
      </c>
      <c r="K94" s="3">
        <v>11</v>
      </c>
      <c r="L94" s="3" t="s">
        <v>495</v>
      </c>
      <c r="M94" s="3">
        <v>240</v>
      </c>
      <c r="N94" s="3" t="s">
        <v>494</v>
      </c>
      <c r="O94" s="3">
        <v>13.96</v>
      </c>
      <c r="P94" s="3">
        <v>1.0069999999999999</v>
      </c>
      <c r="Q94" s="3">
        <v>0.4</v>
      </c>
      <c r="R94">
        <v>1.0999999999999999E-2</v>
      </c>
    </row>
    <row r="95" spans="1:19">
      <c r="A95">
        <v>26</v>
      </c>
      <c r="B95" s="1">
        <v>43528</v>
      </c>
      <c r="G95">
        <v>68</v>
      </c>
      <c r="H95" s="3"/>
      <c r="I95" s="3"/>
      <c r="J95" s="3"/>
      <c r="K95" s="3"/>
      <c r="L95" s="3"/>
      <c r="M95" s="3"/>
      <c r="N95" s="3"/>
      <c r="O95" s="3">
        <v>11.86</v>
      </c>
      <c r="P95" s="3"/>
      <c r="Q95" s="3"/>
    </row>
    <row r="96" spans="1:19">
      <c r="A96">
        <v>26</v>
      </c>
      <c r="B96" s="1">
        <v>43559</v>
      </c>
      <c r="D96">
        <v>23.6</v>
      </c>
      <c r="G96">
        <v>70</v>
      </c>
      <c r="H96" s="3"/>
      <c r="I96" s="3"/>
      <c r="J96" s="3">
        <v>8.0500000000000007</v>
      </c>
      <c r="K96" s="3"/>
      <c r="L96" s="3"/>
      <c r="M96" s="3"/>
      <c r="N96" s="3"/>
      <c r="O96" s="3">
        <v>9.4540000000000006</v>
      </c>
      <c r="P96" s="3"/>
      <c r="Q96" s="3"/>
      <c r="S96">
        <v>35</v>
      </c>
    </row>
    <row r="97" spans="1:19">
      <c r="A97">
        <v>26</v>
      </c>
      <c r="B97" s="1">
        <v>43587</v>
      </c>
      <c r="D97">
        <v>23.4</v>
      </c>
      <c r="G97">
        <v>70</v>
      </c>
      <c r="H97" s="3"/>
      <c r="I97" s="3"/>
      <c r="J97" s="3">
        <v>7.55</v>
      </c>
      <c r="K97" s="3"/>
      <c r="L97" s="3"/>
      <c r="M97" s="3"/>
      <c r="N97" s="3"/>
      <c r="O97" s="3">
        <v>9.4250000000000007</v>
      </c>
      <c r="P97" s="3"/>
      <c r="Q97" s="3"/>
      <c r="S97">
        <v>35</v>
      </c>
    </row>
    <row r="98" spans="1:19">
      <c r="A98">
        <v>26</v>
      </c>
      <c r="B98" s="1">
        <v>43632</v>
      </c>
      <c r="C98">
        <v>27.1</v>
      </c>
      <c r="D98">
        <v>28</v>
      </c>
      <c r="E98">
        <v>42</v>
      </c>
      <c r="F98">
        <v>72</v>
      </c>
      <c r="G98">
        <v>81.3</v>
      </c>
      <c r="H98" s="3">
        <v>2.1</v>
      </c>
      <c r="I98" s="3">
        <v>7.0000000000000007E-2</v>
      </c>
      <c r="J98" s="3">
        <v>6.1</v>
      </c>
      <c r="K98" s="3">
        <v>7.5</v>
      </c>
      <c r="L98" s="3">
        <v>0.05</v>
      </c>
      <c r="M98" s="3">
        <v>140</v>
      </c>
      <c r="N98" s="3" t="s">
        <v>494</v>
      </c>
      <c r="O98" s="3">
        <v>10.06</v>
      </c>
      <c r="P98" s="3">
        <v>0.95299999999999996</v>
      </c>
      <c r="Q98" s="3">
        <v>0.7</v>
      </c>
      <c r="R98">
        <v>6.0000000000000001E-3</v>
      </c>
    </row>
    <row r="99" spans="1:19">
      <c r="A99">
        <v>24</v>
      </c>
      <c r="B99" s="1">
        <v>43511</v>
      </c>
      <c r="G99">
        <v>14</v>
      </c>
      <c r="H99" s="3"/>
      <c r="I99" s="3"/>
      <c r="J99" s="3"/>
      <c r="K99" s="3"/>
      <c r="L99" s="3"/>
      <c r="M99" s="3"/>
      <c r="N99" s="3"/>
      <c r="O99" s="3">
        <v>5.3280000000000003</v>
      </c>
      <c r="P99" s="3"/>
      <c r="Q99" s="3"/>
    </row>
    <row r="100" spans="1:19">
      <c r="A100">
        <v>24</v>
      </c>
      <c r="B100" s="1">
        <v>43575</v>
      </c>
      <c r="D100">
        <v>23.8</v>
      </c>
      <c r="G100">
        <v>6</v>
      </c>
      <c r="H100" s="3"/>
      <c r="I100" s="3"/>
      <c r="J100" s="3">
        <v>5.73</v>
      </c>
      <c r="K100" s="3"/>
      <c r="L100" s="3"/>
      <c r="M100" s="3"/>
      <c r="N100" s="3"/>
      <c r="O100" s="3">
        <v>5.1950000000000003</v>
      </c>
      <c r="P100" s="3"/>
      <c r="Q100" s="3"/>
      <c r="S100">
        <v>3</v>
      </c>
    </row>
    <row r="101" spans="1:19">
      <c r="A101">
        <v>24</v>
      </c>
      <c r="B101" s="1">
        <v>43573</v>
      </c>
      <c r="D101">
        <v>24.8</v>
      </c>
      <c r="G101">
        <v>15</v>
      </c>
      <c r="H101" s="3"/>
      <c r="I101" s="3"/>
      <c r="J101" s="3">
        <v>6.09</v>
      </c>
      <c r="K101" s="3"/>
      <c r="L101" s="3"/>
      <c r="M101" s="3"/>
      <c r="N101" s="3"/>
      <c r="O101" s="3">
        <v>4.05</v>
      </c>
      <c r="P101" s="3"/>
      <c r="Q101" s="3"/>
      <c r="S101">
        <v>7</v>
      </c>
    </row>
    <row r="102" spans="1:19">
      <c r="A102">
        <v>24</v>
      </c>
      <c r="B102" s="1">
        <v>43632</v>
      </c>
      <c r="C102">
        <v>31.5</v>
      </c>
      <c r="D102">
        <v>26</v>
      </c>
      <c r="E102">
        <v>15</v>
      </c>
      <c r="F102">
        <v>60</v>
      </c>
      <c r="G102">
        <v>18.63</v>
      </c>
      <c r="H102" s="3">
        <v>2.25</v>
      </c>
      <c r="I102" s="3">
        <v>0.21</v>
      </c>
      <c r="J102" s="3">
        <v>7.8</v>
      </c>
      <c r="K102" s="3">
        <v>18.489999999999998</v>
      </c>
      <c r="L102" s="3">
        <v>0.04</v>
      </c>
      <c r="M102" s="3" t="s">
        <v>494</v>
      </c>
      <c r="N102" s="3" t="s">
        <v>494</v>
      </c>
      <c r="O102" s="3">
        <v>5.51</v>
      </c>
      <c r="P102" s="3">
        <v>0.97599999999999998</v>
      </c>
      <c r="Q102" s="3">
        <v>5.0000000000000001E-3</v>
      </c>
      <c r="R102">
        <v>0.3</v>
      </c>
    </row>
    <row r="103" spans="1:19">
      <c r="A103">
        <v>23</v>
      </c>
      <c r="B103" s="1">
        <v>43511</v>
      </c>
      <c r="G103">
        <v>13</v>
      </c>
      <c r="H103" s="3"/>
      <c r="I103" s="3"/>
      <c r="J103" s="3"/>
      <c r="K103" s="3"/>
      <c r="L103" s="3"/>
      <c r="M103" s="3"/>
      <c r="N103" s="3"/>
      <c r="O103" s="3">
        <v>48.036999999999999</v>
      </c>
      <c r="P103" s="3"/>
      <c r="Q103" s="3"/>
    </row>
    <row r="104" spans="1:19">
      <c r="A104">
        <v>23</v>
      </c>
      <c r="B104" s="1">
        <v>43574</v>
      </c>
      <c r="D104">
        <v>25.7</v>
      </c>
      <c r="G104">
        <v>11</v>
      </c>
      <c r="H104" s="3"/>
      <c r="I104" s="3"/>
      <c r="J104" s="3">
        <v>5.42</v>
      </c>
      <c r="K104" s="3"/>
      <c r="L104" s="3"/>
      <c r="M104" s="3"/>
      <c r="N104" s="3"/>
      <c r="O104" s="3">
        <v>48.082000000000001</v>
      </c>
      <c r="P104" s="3"/>
      <c r="Q104" s="3"/>
      <c r="S104">
        <v>5</v>
      </c>
    </row>
    <row r="105" spans="1:19">
      <c r="A105">
        <v>23</v>
      </c>
      <c r="B105" s="1">
        <v>43573</v>
      </c>
      <c r="D105">
        <v>27.5</v>
      </c>
      <c r="G105">
        <v>20</v>
      </c>
      <c r="H105" s="3"/>
      <c r="I105" s="3"/>
      <c r="J105" s="3">
        <v>5.61</v>
      </c>
      <c r="K105" s="3"/>
      <c r="L105" s="3"/>
      <c r="M105" s="3"/>
      <c r="N105" s="3"/>
      <c r="O105" s="3">
        <v>45.386000000000003</v>
      </c>
      <c r="P105" s="3"/>
      <c r="Q105" s="3"/>
      <c r="S105">
        <v>10</v>
      </c>
    </row>
    <row r="106" spans="1:19">
      <c r="A106">
        <v>23</v>
      </c>
      <c r="B106" s="1">
        <v>43632</v>
      </c>
      <c r="C106">
        <v>30</v>
      </c>
      <c r="D106">
        <v>25.5</v>
      </c>
      <c r="E106" t="s">
        <v>492</v>
      </c>
      <c r="F106">
        <v>48</v>
      </c>
      <c r="G106">
        <v>18.579999999999998</v>
      </c>
      <c r="H106" s="3">
        <v>8.93</v>
      </c>
      <c r="I106" s="3">
        <v>0.21</v>
      </c>
      <c r="J106" s="3">
        <v>6.9</v>
      </c>
      <c r="K106" s="3">
        <v>32.99</v>
      </c>
      <c r="L106" s="3">
        <v>0.1</v>
      </c>
      <c r="M106" s="3" t="s">
        <v>494</v>
      </c>
      <c r="N106" s="3" t="s">
        <v>494</v>
      </c>
      <c r="O106" s="3">
        <v>45.12</v>
      </c>
      <c r="P106" s="3">
        <v>0.02</v>
      </c>
      <c r="Q106" s="3">
        <v>0.3</v>
      </c>
      <c r="R106">
        <v>7.0000000000000001E-3</v>
      </c>
    </row>
    <row r="107" spans="1:19">
      <c r="A107">
        <v>21</v>
      </c>
      <c r="B107" s="1">
        <v>43518</v>
      </c>
      <c r="G107">
        <v>173</v>
      </c>
      <c r="H107" s="3"/>
      <c r="I107" s="3"/>
      <c r="J107" s="3"/>
      <c r="K107" s="3"/>
      <c r="L107" s="3"/>
      <c r="M107" s="3"/>
      <c r="N107" s="3"/>
      <c r="O107" s="3">
        <v>14.71</v>
      </c>
      <c r="P107" s="3"/>
      <c r="Q107" s="3"/>
    </row>
    <row r="108" spans="1:19">
      <c r="A108">
        <v>21</v>
      </c>
      <c r="B108" s="1">
        <v>43558</v>
      </c>
      <c r="D108">
        <v>25.4</v>
      </c>
      <c r="G108">
        <v>176</v>
      </c>
      <c r="H108" s="3"/>
      <c r="I108" s="3"/>
      <c r="J108" s="3">
        <v>8.02</v>
      </c>
      <c r="K108" s="3"/>
      <c r="L108" s="3"/>
      <c r="M108" s="3"/>
      <c r="N108" s="3"/>
      <c r="O108" s="3">
        <v>13.795</v>
      </c>
      <c r="P108" s="3"/>
      <c r="Q108" s="3"/>
      <c r="S108">
        <v>88</v>
      </c>
    </row>
    <row r="109" spans="1:19">
      <c r="A109">
        <v>21</v>
      </c>
      <c r="B109" s="1">
        <v>43587</v>
      </c>
      <c r="D109">
        <v>25.6</v>
      </c>
      <c r="G109">
        <v>180</v>
      </c>
      <c r="H109" s="3"/>
      <c r="I109" s="3"/>
      <c r="J109" s="3">
        <v>7.66</v>
      </c>
      <c r="K109" s="3"/>
      <c r="L109" s="3"/>
      <c r="M109" s="3"/>
      <c r="N109" s="3"/>
      <c r="O109" s="3">
        <v>17.736000000000001</v>
      </c>
      <c r="P109" s="3"/>
      <c r="Q109" s="3"/>
      <c r="S109">
        <v>90</v>
      </c>
    </row>
    <row r="110" spans="1:19">
      <c r="A110">
        <v>21</v>
      </c>
      <c r="B110" s="1">
        <v>43632</v>
      </c>
      <c r="C110">
        <v>29.5</v>
      </c>
      <c r="D110">
        <v>26.5</v>
      </c>
      <c r="E110">
        <v>213</v>
      </c>
      <c r="F110">
        <v>212</v>
      </c>
      <c r="G110">
        <v>214</v>
      </c>
      <c r="H110" s="3">
        <v>1.73</v>
      </c>
      <c r="I110" s="3">
        <v>0.3</v>
      </c>
      <c r="J110" s="3">
        <v>8</v>
      </c>
      <c r="K110" s="3">
        <v>16.489999999999998</v>
      </c>
      <c r="L110" s="3">
        <v>0.3</v>
      </c>
      <c r="M110" s="3">
        <v>61</v>
      </c>
      <c r="N110" s="3" t="s">
        <v>493</v>
      </c>
      <c r="O110" s="3">
        <v>14.14</v>
      </c>
      <c r="P110" s="3">
        <v>1.0209999999999999</v>
      </c>
      <c r="Q110" s="3">
        <v>0.3</v>
      </c>
      <c r="R110">
        <v>8.9999999999999993E-3</v>
      </c>
    </row>
    <row r="111" spans="1:19">
      <c r="A111">
        <v>19</v>
      </c>
      <c r="B111" s="1">
        <v>43466</v>
      </c>
      <c r="H111" s="3"/>
      <c r="I111" s="3"/>
      <c r="J111" s="3"/>
      <c r="K111" s="3"/>
      <c r="L111" s="3"/>
      <c r="M111" s="3"/>
      <c r="N111" s="3"/>
      <c r="O111" s="3">
        <v>31.882999999999999</v>
      </c>
      <c r="P111" s="3"/>
      <c r="Q111" s="3"/>
    </row>
    <row r="112" spans="1:19">
      <c r="A112">
        <v>19</v>
      </c>
      <c r="B112" s="1">
        <v>43514</v>
      </c>
      <c r="G112">
        <v>1321</v>
      </c>
      <c r="H112" s="3"/>
      <c r="I112" s="3"/>
      <c r="J112" s="3"/>
      <c r="K112" s="3"/>
      <c r="L112" s="3"/>
      <c r="M112" s="3"/>
      <c r="N112" s="3"/>
      <c r="O112" s="3">
        <v>31.03</v>
      </c>
      <c r="P112" s="3"/>
      <c r="Q112" s="3"/>
    </row>
    <row r="113" spans="1:19">
      <c r="A113">
        <v>19</v>
      </c>
      <c r="B113" s="1">
        <v>43562</v>
      </c>
      <c r="D113">
        <v>24.9</v>
      </c>
      <c r="G113">
        <v>1133</v>
      </c>
      <c r="H113" s="3"/>
      <c r="I113" s="3"/>
      <c r="J113" s="3">
        <v>7.16</v>
      </c>
      <c r="K113" s="3"/>
      <c r="L113" s="3"/>
      <c r="M113" s="3"/>
      <c r="N113" s="3"/>
      <c r="O113" s="3">
        <v>32.26</v>
      </c>
      <c r="P113" s="3"/>
      <c r="Q113" s="3"/>
      <c r="S113">
        <v>564</v>
      </c>
    </row>
    <row r="114" spans="1:19">
      <c r="A114">
        <v>19</v>
      </c>
      <c r="B114" s="1">
        <v>43580</v>
      </c>
      <c r="D114">
        <v>23.2</v>
      </c>
      <c r="G114">
        <v>952</v>
      </c>
      <c r="H114" s="3"/>
      <c r="I114" s="3"/>
      <c r="J114" s="3">
        <v>6.77</v>
      </c>
      <c r="K114" s="3"/>
      <c r="L114" s="3"/>
      <c r="M114" s="3"/>
      <c r="N114" s="3"/>
      <c r="O114" s="3">
        <v>32.433</v>
      </c>
      <c r="P114" s="3"/>
      <c r="Q114" s="3"/>
      <c r="S114">
        <v>476</v>
      </c>
    </row>
    <row r="115" spans="1:19">
      <c r="A115">
        <v>19</v>
      </c>
      <c r="B115" s="1">
        <v>43632</v>
      </c>
      <c r="C115">
        <v>26.4</v>
      </c>
      <c r="D115">
        <v>25</v>
      </c>
      <c r="E115">
        <v>107</v>
      </c>
      <c r="F115">
        <v>200</v>
      </c>
      <c r="G115">
        <v>906</v>
      </c>
      <c r="H115" s="3">
        <v>164</v>
      </c>
      <c r="I115" s="3">
        <v>3.72</v>
      </c>
      <c r="J115" s="3">
        <v>8.1999999999999993</v>
      </c>
      <c r="K115" s="3">
        <v>304.91000000000003</v>
      </c>
      <c r="L115" s="3">
        <v>0.06</v>
      </c>
      <c r="M115" s="3" t="s">
        <v>494</v>
      </c>
      <c r="N115" s="3" t="s">
        <v>494</v>
      </c>
      <c r="O115" s="3">
        <v>32.770000000000003</v>
      </c>
      <c r="P115" s="3">
        <v>0.92700000000000005</v>
      </c>
      <c r="Q115" s="3">
        <v>0.5</v>
      </c>
      <c r="R115">
        <v>4.0000000000000001E-3</v>
      </c>
    </row>
    <row r="116" spans="1:19">
      <c r="A116">
        <v>18</v>
      </c>
      <c r="B116" s="1">
        <v>43522</v>
      </c>
      <c r="G116">
        <v>136</v>
      </c>
      <c r="H116" s="3"/>
      <c r="I116" s="3"/>
      <c r="J116" s="3"/>
      <c r="K116" s="3"/>
      <c r="L116" s="3"/>
      <c r="M116" s="3"/>
      <c r="N116" s="3"/>
      <c r="O116" s="3">
        <v>1.893</v>
      </c>
      <c r="P116" s="3"/>
      <c r="Q116" s="3"/>
    </row>
    <row r="117" spans="1:19">
      <c r="A117">
        <v>18</v>
      </c>
      <c r="B117" s="1">
        <v>43563</v>
      </c>
      <c r="D117">
        <v>24</v>
      </c>
      <c r="G117">
        <v>137</v>
      </c>
      <c r="H117" s="3"/>
      <c r="I117" s="3"/>
      <c r="J117" s="3">
        <v>7</v>
      </c>
      <c r="K117" s="3"/>
      <c r="L117" s="3"/>
      <c r="M117" s="3"/>
      <c r="N117" s="3"/>
      <c r="O117" s="3">
        <v>2.1230000000000002</v>
      </c>
      <c r="P117" s="3"/>
      <c r="Q117" s="3"/>
      <c r="S117">
        <v>68</v>
      </c>
    </row>
    <row r="118" spans="1:19">
      <c r="A118">
        <v>18</v>
      </c>
      <c r="B118" s="1">
        <v>43592</v>
      </c>
      <c r="D118">
        <v>24.3</v>
      </c>
      <c r="G118">
        <v>139</v>
      </c>
      <c r="H118" s="3"/>
      <c r="I118" s="3"/>
      <c r="J118" s="3">
        <v>6.59</v>
      </c>
      <c r="K118" s="3"/>
      <c r="L118" s="3"/>
      <c r="M118" s="3"/>
      <c r="N118" s="3"/>
      <c r="O118" s="3">
        <v>1.65</v>
      </c>
      <c r="P118" s="3"/>
      <c r="Q118" s="3"/>
    </row>
    <row r="119" spans="1:19">
      <c r="A119">
        <v>18</v>
      </c>
      <c r="B119" s="1">
        <v>43632</v>
      </c>
      <c r="C119">
        <v>25</v>
      </c>
      <c r="D119">
        <v>22.4</v>
      </c>
      <c r="E119">
        <v>84</v>
      </c>
      <c r="F119" t="s">
        <v>503</v>
      </c>
      <c r="G119">
        <v>175.6</v>
      </c>
      <c r="H119" s="3">
        <v>1.95</v>
      </c>
      <c r="I119" s="3">
        <v>0.107</v>
      </c>
      <c r="J119" s="3">
        <v>6.6</v>
      </c>
      <c r="K119" s="3">
        <v>14</v>
      </c>
      <c r="L119" s="3">
        <v>3.2000000000000001E-2</v>
      </c>
      <c r="M119" s="3" t="s">
        <v>498</v>
      </c>
      <c r="N119" s="3" t="s">
        <v>493</v>
      </c>
      <c r="O119" s="3">
        <v>1.1299999999999999</v>
      </c>
      <c r="P119" s="3" t="s">
        <v>504</v>
      </c>
      <c r="Q119" s="3">
        <v>0.1</v>
      </c>
      <c r="R119">
        <v>7.0000000000000001E-3</v>
      </c>
    </row>
    <row r="120" spans="1:19">
      <c r="A120">
        <v>16</v>
      </c>
      <c r="B120" s="1">
        <v>43518</v>
      </c>
      <c r="G120">
        <v>10</v>
      </c>
      <c r="H120" s="3"/>
      <c r="I120" s="3"/>
      <c r="J120" s="3"/>
      <c r="K120" s="3"/>
      <c r="L120" s="3"/>
      <c r="M120" s="3"/>
      <c r="N120" s="3"/>
      <c r="O120" s="3">
        <v>15.83</v>
      </c>
      <c r="P120" s="3"/>
      <c r="Q120" s="3"/>
    </row>
    <row r="121" spans="1:19">
      <c r="A121">
        <v>16</v>
      </c>
      <c r="B121" s="1">
        <v>43577</v>
      </c>
      <c r="D121">
        <v>24.5</v>
      </c>
      <c r="G121">
        <v>15</v>
      </c>
      <c r="H121" s="3"/>
      <c r="I121" s="3"/>
      <c r="J121" s="3">
        <v>5.78</v>
      </c>
      <c r="K121" s="3"/>
      <c r="L121" s="3"/>
      <c r="M121" s="3"/>
      <c r="N121" s="3"/>
      <c r="O121" s="3">
        <v>15.295</v>
      </c>
      <c r="P121" s="3"/>
      <c r="Q121" s="3"/>
      <c r="S121">
        <v>8</v>
      </c>
    </row>
    <row r="122" spans="1:19">
      <c r="A122">
        <v>16</v>
      </c>
      <c r="B122" s="1">
        <v>43573</v>
      </c>
      <c r="D122">
        <v>23.7</v>
      </c>
      <c r="G122">
        <v>22</v>
      </c>
      <c r="H122" s="3"/>
      <c r="I122" s="3"/>
      <c r="J122" s="3">
        <v>6.07</v>
      </c>
      <c r="K122" s="3"/>
      <c r="L122" s="3"/>
      <c r="M122" s="3"/>
      <c r="N122" s="3"/>
      <c r="O122" s="3">
        <v>14.272</v>
      </c>
      <c r="P122" s="3"/>
      <c r="Q122" s="3"/>
      <c r="S122">
        <v>11</v>
      </c>
    </row>
    <row r="123" spans="1:19">
      <c r="A123">
        <v>16</v>
      </c>
      <c r="B123" s="1">
        <v>43632</v>
      </c>
      <c r="C123">
        <v>31.4</v>
      </c>
      <c r="D123">
        <v>24.6</v>
      </c>
      <c r="E123">
        <v>11</v>
      </c>
      <c r="F123">
        <v>52</v>
      </c>
      <c r="G123">
        <v>14.19</v>
      </c>
      <c r="H123" s="3">
        <v>2.46</v>
      </c>
      <c r="I123" s="3">
        <v>0.20799999999999999</v>
      </c>
      <c r="J123" s="3">
        <v>6.7</v>
      </c>
      <c r="K123" s="3">
        <v>9</v>
      </c>
      <c r="L123" s="3">
        <v>0.04</v>
      </c>
      <c r="M123" s="3" t="s">
        <v>492</v>
      </c>
      <c r="N123" s="3" t="s">
        <v>492</v>
      </c>
      <c r="O123" s="3">
        <v>13.77</v>
      </c>
      <c r="P123" s="3">
        <v>0.85499999999999998</v>
      </c>
      <c r="Q123" s="3">
        <v>0.3</v>
      </c>
      <c r="R123">
        <v>7.0000000000000001E-3</v>
      </c>
    </row>
    <row r="124" spans="1:19">
      <c r="A124">
        <v>15</v>
      </c>
      <c r="B124" s="1">
        <v>43521</v>
      </c>
      <c r="G124">
        <v>100</v>
      </c>
      <c r="H124" s="3"/>
      <c r="I124" s="3"/>
      <c r="J124" s="3"/>
      <c r="K124" s="3"/>
      <c r="L124" s="3"/>
      <c r="M124" s="3"/>
      <c r="N124" s="3"/>
      <c r="O124" s="3">
        <v>10.71</v>
      </c>
      <c r="P124" s="3"/>
      <c r="Q124" s="3"/>
    </row>
    <row r="125" spans="1:19">
      <c r="A125">
        <v>15</v>
      </c>
      <c r="B125" s="1">
        <v>43556</v>
      </c>
      <c r="D125">
        <v>22.7</v>
      </c>
      <c r="G125">
        <v>98</v>
      </c>
      <c r="H125" s="3"/>
      <c r="I125" s="3"/>
      <c r="J125" s="3">
        <v>7.5</v>
      </c>
      <c r="K125" s="3"/>
      <c r="L125" s="3"/>
      <c r="M125" s="3"/>
      <c r="N125" s="3"/>
      <c r="O125" s="3">
        <v>10.406000000000001</v>
      </c>
      <c r="P125" s="3"/>
      <c r="Q125" s="3"/>
      <c r="S125">
        <v>49</v>
      </c>
    </row>
    <row r="126" spans="1:19">
      <c r="A126">
        <v>15</v>
      </c>
      <c r="B126" s="1">
        <v>43584</v>
      </c>
      <c r="D126">
        <v>23.8</v>
      </c>
      <c r="G126">
        <v>101</v>
      </c>
      <c r="H126" s="3"/>
      <c r="I126" s="3"/>
      <c r="J126" s="3">
        <v>7.12</v>
      </c>
      <c r="K126" s="3"/>
      <c r="L126" s="3"/>
      <c r="M126" s="3"/>
      <c r="N126" s="3"/>
      <c r="O126" s="3">
        <v>9.74</v>
      </c>
      <c r="P126" s="3"/>
      <c r="Q126" s="3"/>
      <c r="S126">
        <v>51</v>
      </c>
    </row>
    <row r="127" spans="1:19">
      <c r="A127">
        <v>15</v>
      </c>
      <c r="B127" s="1">
        <v>43632</v>
      </c>
      <c r="C127">
        <v>25.2</v>
      </c>
      <c r="D127">
        <v>22</v>
      </c>
      <c r="E127">
        <v>46</v>
      </c>
      <c r="F127">
        <v>68</v>
      </c>
      <c r="G127">
        <v>76.5</v>
      </c>
      <c r="H127" s="3">
        <v>11.9</v>
      </c>
      <c r="I127" s="3">
        <v>0.3</v>
      </c>
      <c r="J127" s="3">
        <v>6</v>
      </c>
      <c r="K127" s="3">
        <v>16.989999999999998</v>
      </c>
      <c r="L127" s="3">
        <v>0.1</v>
      </c>
      <c r="M127" s="3">
        <v>30</v>
      </c>
      <c r="N127" s="3" t="s">
        <v>500</v>
      </c>
      <c r="O127" s="3">
        <v>9.31</v>
      </c>
      <c r="P127" s="3">
        <v>0.91300000000000003</v>
      </c>
      <c r="Q127" s="3">
        <v>0.5</v>
      </c>
      <c r="R127">
        <v>2E-3</v>
      </c>
    </row>
    <row r="128" spans="1:19">
      <c r="A128">
        <v>14</v>
      </c>
      <c r="B128" s="1">
        <v>43521</v>
      </c>
      <c r="G128">
        <v>14</v>
      </c>
      <c r="H128" s="3"/>
      <c r="I128" s="3"/>
      <c r="J128" s="3"/>
      <c r="K128" s="3"/>
      <c r="L128" s="3"/>
      <c r="M128" s="3"/>
      <c r="N128" s="3"/>
      <c r="O128" s="3">
        <v>17.427</v>
      </c>
      <c r="P128" s="3"/>
      <c r="Q128" s="3"/>
    </row>
    <row r="129" spans="1:19">
      <c r="A129">
        <v>14</v>
      </c>
      <c r="B129" s="1">
        <v>43556</v>
      </c>
      <c r="D129">
        <v>22.9</v>
      </c>
      <c r="G129">
        <v>15</v>
      </c>
      <c r="H129" s="3"/>
      <c r="I129" s="3"/>
      <c r="J129" s="3">
        <v>8.1300000000000008</v>
      </c>
      <c r="K129" s="3"/>
      <c r="L129" s="3"/>
      <c r="M129" s="3"/>
      <c r="N129" s="3"/>
      <c r="O129" s="3">
        <v>17.739999999999998</v>
      </c>
      <c r="P129" s="3"/>
      <c r="Q129" s="3"/>
      <c r="S129">
        <v>8</v>
      </c>
    </row>
    <row r="130" spans="1:19">
      <c r="A130">
        <v>14</v>
      </c>
      <c r="B130" s="1">
        <v>43584</v>
      </c>
      <c r="D130">
        <v>24.2</v>
      </c>
      <c r="G130">
        <v>15</v>
      </c>
      <c r="H130" s="3"/>
      <c r="I130" s="3"/>
      <c r="J130" s="3">
        <v>7.49</v>
      </c>
      <c r="K130" s="3"/>
      <c r="L130" s="3"/>
      <c r="M130" s="3"/>
      <c r="N130" s="3"/>
      <c r="O130" s="3">
        <v>16.356000000000002</v>
      </c>
      <c r="P130" s="3"/>
      <c r="Q130" s="3"/>
      <c r="S130">
        <v>8</v>
      </c>
    </row>
    <row r="131" spans="1:19">
      <c r="A131">
        <v>14</v>
      </c>
      <c r="B131" s="1">
        <v>43632</v>
      </c>
      <c r="C131">
        <v>28</v>
      </c>
      <c r="D131">
        <v>25</v>
      </c>
      <c r="E131">
        <v>90</v>
      </c>
      <c r="F131">
        <v>152</v>
      </c>
      <c r="G131">
        <v>18</v>
      </c>
      <c r="H131" s="3">
        <v>6.7</v>
      </c>
      <c r="I131" s="3">
        <v>0.3</v>
      </c>
      <c r="J131" s="3">
        <v>6.4</v>
      </c>
      <c r="K131" s="3">
        <v>5.5</v>
      </c>
      <c r="L131" s="3">
        <v>0.1</v>
      </c>
      <c r="M131" s="3" t="s">
        <v>499</v>
      </c>
      <c r="N131" s="3" t="s">
        <v>499</v>
      </c>
      <c r="O131" s="3">
        <v>2.76</v>
      </c>
      <c r="P131" s="3">
        <v>0.871</v>
      </c>
      <c r="Q131" s="3">
        <v>0.7</v>
      </c>
      <c r="R131">
        <v>5.0000000000000001E-3</v>
      </c>
    </row>
    <row r="132" spans="1:19">
      <c r="A132">
        <v>13</v>
      </c>
      <c r="B132" s="1">
        <v>43521</v>
      </c>
      <c r="G132">
        <v>93</v>
      </c>
      <c r="H132" s="3"/>
      <c r="I132" s="3"/>
      <c r="J132" s="3"/>
      <c r="K132" s="3"/>
      <c r="L132" s="3"/>
      <c r="M132" s="3"/>
      <c r="N132" s="3"/>
      <c r="O132" s="3">
        <v>25.95</v>
      </c>
      <c r="P132" s="3"/>
      <c r="Q132" s="3"/>
    </row>
    <row r="133" spans="1:19">
      <c r="A133">
        <v>13</v>
      </c>
      <c r="B133" s="1">
        <v>43556</v>
      </c>
      <c r="D133">
        <v>23.1</v>
      </c>
      <c r="G133">
        <v>93</v>
      </c>
      <c r="H133" s="3"/>
      <c r="I133" s="3"/>
      <c r="J133" s="3">
        <v>8.18</v>
      </c>
      <c r="K133" s="3"/>
      <c r="L133" s="3"/>
      <c r="M133" s="3"/>
      <c r="N133" s="3"/>
      <c r="O133" s="3">
        <v>25.47</v>
      </c>
      <c r="P133" s="3"/>
      <c r="Q133" s="3"/>
      <c r="S133">
        <v>47</v>
      </c>
    </row>
    <row r="134" spans="1:19">
      <c r="A134">
        <v>13</v>
      </c>
      <c r="B134" s="1">
        <v>43584</v>
      </c>
      <c r="D134">
        <v>23.8</v>
      </c>
      <c r="G134">
        <v>104</v>
      </c>
      <c r="H134" s="3"/>
      <c r="I134" s="3"/>
      <c r="J134" s="3">
        <v>7.27</v>
      </c>
      <c r="K134" s="3"/>
      <c r="L134" s="3"/>
      <c r="M134" s="3"/>
      <c r="N134" s="3"/>
      <c r="O134" s="3">
        <v>25.248000000000001</v>
      </c>
      <c r="P134" s="3"/>
      <c r="Q134" s="3"/>
      <c r="S134">
        <v>52</v>
      </c>
    </row>
    <row r="135" spans="1:19">
      <c r="A135">
        <v>13</v>
      </c>
      <c r="B135" s="1">
        <v>43632</v>
      </c>
      <c r="C135">
        <v>26</v>
      </c>
      <c r="D135">
        <v>23.8</v>
      </c>
      <c r="E135">
        <v>63</v>
      </c>
      <c r="F135">
        <v>88</v>
      </c>
      <c r="G135">
        <v>115.7</v>
      </c>
      <c r="H135" s="3">
        <v>2.29</v>
      </c>
      <c r="I135" s="3">
        <v>0.12</v>
      </c>
      <c r="J135" s="3">
        <v>7.1</v>
      </c>
      <c r="K135" s="3">
        <v>4.5</v>
      </c>
      <c r="L135" s="3">
        <v>0.09</v>
      </c>
      <c r="M135" s="3" t="s">
        <v>499</v>
      </c>
      <c r="N135" s="3" t="s">
        <v>499</v>
      </c>
      <c r="O135" s="3">
        <v>26.97</v>
      </c>
      <c r="P135" s="3">
        <v>0.95199999999999996</v>
      </c>
      <c r="Q135" s="3">
        <v>1</v>
      </c>
      <c r="R135">
        <v>2E-3</v>
      </c>
    </row>
    <row r="136" spans="1:19">
      <c r="A136">
        <v>12</v>
      </c>
      <c r="B136" s="1">
        <v>43521</v>
      </c>
      <c r="G136">
        <v>11</v>
      </c>
      <c r="H136" s="3"/>
      <c r="I136" s="3"/>
      <c r="J136" s="3"/>
      <c r="K136" s="3"/>
      <c r="L136" s="3"/>
      <c r="M136" s="3"/>
      <c r="N136" s="3"/>
      <c r="O136" s="3">
        <v>9.5449999999999999</v>
      </c>
      <c r="P136" s="3"/>
      <c r="Q136" s="3"/>
    </row>
    <row r="137" spans="1:19">
      <c r="A137">
        <v>12</v>
      </c>
      <c r="B137" s="1">
        <v>43556</v>
      </c>
      <c r="D137">
        <v>22.6</v>
      </c>
      <c r="G137">
        <v>14</v>
      </c>
      <c r="H137" s="3"/>
      <c r="I137" s="3"/>
      <c r="J137" s="3">
        <v>5.66</v>
      </c>
      <c r="K137" s="3"/>
      <c r="L137" s="3"/>
      <c r="M137" s="3"/>
      <c r="N137" s="3"/>
      <c r="O137" s="3">
        <v>9.1999999999999993</v>
      </c>
      <c r="P137" s="3"/>
      <c r="Q137" s="3"/>
      <c r="S137">
        <v>7</v>
      </c>
    </row>
    <row r="138" spans="1:19">
      <c r="A138">
        <v>12</v>
      </c>
      <c r="B138" s="1">
        <v>43584</v>
      </c>
      <c r="D138">
        <v>23.3</v>
      </c>
      <c r="G138">
        <v>10</v>
      </c>
      <c r="H138" s="3"/>
      <c r="I138" s="3"/>
      <c r="J138" s="3">
        <v>5.08</v>
      </c>
      <c r="K138" s="3"/>
      <c r="L138" s="3"/>
      <c r="M138" s="3"/>
      <c r="N138" s="3"/>
      <c r="O138" s="3">
        <v>7.9729999999999999</v>
      </c>
      <c r="P138" s="3"/>
      <c r="Q138" s="3"/>
      <c r="S138">
        <v>5</v>
      </c>
    </row>
    <row r="139" spans="1:19">
      <c r="A139">
        <v>12</v>
      </c>
      <c r="B139" s="1">
        <v>43632</v>
      </c>
      <c r="C139">
        <v>23.6</v>
      </c>
      <c r="D139">
        <v>20</v>
      </c>
      <c r="E139">
        <v>13</v>
      </c>
      <c r="F139">
        <v>10</v>
      </c>
      <c r="G139">
        <v>13.59</v>
      </c>
      <c r="H139" s="3">
        <v>0.6</v>
      </c>
      <c r="I139" s="3">
        <v>0.2</v>
      </c>
      <c r="J139" s="3">
        <v>5.6</v>
      </c>
      <c r="K139" s="3">
        <v>5</v>
      </c>
      <c r="L139" s="3">
        <v>0.04</v>
      </c>
      <c r="M139" s="3" t="s">
        <v>499</v>
      </c>
      <c r="N139" s="3" t="s">
        <v>499</v>
      </c>
      <c r="O139" s="3">
        <v>7.68</v>
      </c>
      <c r="P139" s="3">
        <v>1.0880000000000001</v>
      </c>
      <c r="Q139" s="3">
        <v>0.8</v>
      </c>
      <c r="R139">
        <v>8.9999999999999993E-3</v>
      </c>
    </row>
    <row r="140" spans="1:19">
      <c r="A140">
        <v>11</v>
      </c>
      <c r="B140" s="1">
        <v>43528</v>
      </c>
      <c r="G140">
        <v>7</v>
      </c>
      <c r="H140" s="3"/>
      <c r="I140" s="3"/>
      <c r="J140" s="3"/>
      <c r="K140" s="3"/>
      <c r="L140" s="3"/>
      <c r="M140" s="3"/>
      <c r="N140" s="3"/>
      <c r="O140" s="3">
        <v>16.137</v>
      </c>
      <c r="P140" s="3"/>
      <c r="Q140" s="3"/>
    </row>
    <row r="141" spans="1:19">
      <c r="A141">
        <v>11</v>
      </c>
      <c r="B141" s="1">
        <v>43556</v>
      </c>
      <c r="D141">
        <v>24.4</v>
      </c>
      <c r="G141">
        <v>7</v>
      </c>
      <c r="H141" s="3"/>
      <c r="I141" s="3"/>
      <c r="J141" s="3">
        <v>7.15</v>
      </c>
      <c r="K141" s="3"/>
      <c r="L141" s="3"/>
      <c r="M141" s="3"/>
      <c r="N141" s="3"/>
      <c r="O141" s="3">
        <v>15.285</v>
      </c>
      <c r="P141" s="3"/>
      <c r="Q141" s="3"/>
      <c r="S141">
        <v>3</v>
      </c>
    </row>
    <row r="142" spans="1:19">
      <c r="A142">
        <v>11</v>
      </c>
      <c r="B142" s="1">
        <v>43591</v>
      </c>
      <c r="D142">
        <v>24.3</v>
      </c>
      <c r="G142">
        <v>10</v>
      </c>
      <c r="H142" s="3"/>
      <c r="I142" s="3"/>
      <c r="J142" s="3">
        <v>8</v>
      </c>
      <c r="K142" s="3"/>
      <c r="L142" s="3"/>
      <c r="M142" s="3"/>
      <c r="N142" s="3"/>
      <c r="O142" s="3">
        <v>14.336</v>
      </c>
      <c r="P142" s="3"/>
      <c r="Q142" s="3"/>
      <c r="S142">
        <v>5</v>
      </c>
    </row>
    <row r="143" spans="1:19">
      <c r="A143">
        <v>11</v>
      </c>
      <c r="B143" s="1">
        <v>43632</v>
      </c>
      <c r="C143">
        <v>28</v>
      </c>
      <c r="D143">
        <v>24.5</v>
      </c>
      <c r="E143">
        <v>14</v>
      </c>
      <c r="F143">
        <v>88</v>
      </c>
      <c r="G143">
        <v>88.2</v>
      </c>
      <c r="H143" s="3">
        <v>37.700000000000003</v>
      </c>
      <c r="I143" s="3">
        <v>6.06</v>
      </c>
      <c r="J143" s="3">
        <v>5.59</v>
      </c>
      <c r="K143" s="3">
        <v>6.5</v>
      </c>
      <c r="L143" s="3">
        <v>0.1</v>
      </c>
      <c r="M143" s="3">
        <v>70</v>
      </c>
      <c r="N143" s="3" t="s">
        <v>500</v>
      </c>
      <c r="O143" s="3">
        <v>15.63</v>
      </c>
      <c r="P143" s="3">
        <v>0.97399999999999998</v>
      </c>
      <c r="Q143" s="3">
        <v>0.7</v>
      </c>
      <c r="R143">
        <v>1.6E-2</v>
      </c>
    </row>
    <row r="144" spans="1:19">
      <c r="A144">
        <v>10</v>
      </c>
      <c r="B144" s="1">
        <v>43525</v>
      </c>
      <c r="G144">
        <v>140</v>
      </c>
      <c r="H144" s="3"/>
      <c r="I144" s="3"/>
      <c r="J144" s="3"/>
      <c r="K144" s="3"/>
      <c r="L144" s="3"/>
      <c r="M144" s="3"/>
      <c r="N144" s="3"/>
      <c r="O144" s="3">
        <v>24.175999999999998</v>
      </c>
      <c r="P144" s="3"/>
      <c r="Q144" s="3"/>
    </row>
    <row r="145" spans="1:19">
      <c r="A145">
        <v>10</v>
      </c>
      <c r="B145" s="1">
        <v>43556</v>
      </c>
      <c r="D145">
        <v>25.1</v>
      </c>
      <c r="G145">
        <v>142</v>
      </c>
      <c r="H145" s="3"/>
      <c r="I145" s="3"/>
      <c r="J145" s="3">
        <v>9.5299999999999994</v>
      </c>
      <c r="K145" s="3"/>
      <c r="L145" s="3"/>
      <c r="M145" s="3"/>
      <c r="N145" s="3"/>
      <c r="O145" s="3">
        <v>23.646000000000001</v>
      </c>
      <c r="P145" s="3"/>
      <c r="Q145" s="3"/>
      <c r="S145">
        <v>71</v>
      </c>
    </row>
    <row r="146" spans="1:19">
      <c r="A146">
        <v>10</v>
      </c>
      <c r="B146" s="1">
        <v>43591</v>
      </c>
      <c r="D146">
        <v>25.1</v>
      </c>
      <c r="G146">
        <v>147</v>
      </c>
      <c r="H146" s="3"/>
      <c r="I146" s="3"/>
      <c r="J146" s="3">
        <v>8.57</v>
      </c>
      <c r="K146" s="3"/>
      <c r="L146" s="3"/>
      <c r="M146" s="3"/>
      <c r="N146" s="3"/>
      <c r="O146" s="3">
        <v>23.588000000000001</v>
      </c>
      <c r="P146" s="3"/>
      <c r="Q146" s="3"/>
      <c r="S146">
        <v>73</v>
      </c>
    </row>
    <row r="147" spans="1:19">
      <c r="A147">
        <v>10</v>
      </c>
      <c r="B147" s="1">
        <v>43632</v>
      </c>
      <c r="C147">
        <v>25.1</v>
      </c>
      <c r="D147">
        <v>25</v>
      </c>
      <c r="E147">
        <v>12</v>
      </c>
      <c r="F147">
        <v>62</v>
      </c>
      <c r="G147">
        <v>9.2100000000000009</v>
      </c>
      <c r="H147" s="3">
        <v>1.0900000000000001</v>
      </c>
      <c r="I147" s="3">
        <v>0.05</v>
      </c>
      <c r="J147" s="3">
        <v>6.4</v>
      </c>
      <c r="K147" s="3">
        <v>4</v>
      </c>
      <c r="L147" s="3" t="s">
        <v>495</v>
      </c>
      <c r="M147" s="3" t="s">
        <v>500</v>
      </c>
      <c r="N147" s="3" t="s">
        <v>500</v>
      </c>
      <c r="O147" s="3">
        <v>8.9</v>
      </c>
      <c r="P147" s="3">
        <v>0.92</v>
      </c>
      <c r="Q147" s="3">
        <v>0.3</v>
      </c>
      <c r="R147">
        <v>7.0000000000000001E-3</v>
      </c>
    </row>
    <row r="148" spans="1:19">
      <c r="A148">
        <v>9</v>
      </c>
      <c r="B148" s="1">
        <v>43525</v>
      </c>
      <c r="G148">
        <v>178</v>
      </c>
      <c r="H148" s="3"/>
      <c r="I148" s="3"/>
      <c r="J148" s="3"/>
      <c r="K148" s="3"/>
      <c r="L148" s="3"/>
      <c r="M148" s="3"/>
      <c r="N148" s="3"/>
      <c r="O148" s="3">
        <v>11.09</v>
      </c>
      <c r="P148" s="3"/>
      <c r="Q148" s="3"/>
    </row>
    <row r="149" spans="1:19">
      <c r="A149">
        <v>9</v>
      </c>
      <c r="B149" s="1">
        <v>43556</v>
      </c>
      <c r="D149">
        <v>24.5</v>
      </c>
      <c r="G149">
        <v>176</v>
      </c>
      <c r="H149" s="3"/>
      <c r="I149" s="3"/>
      <c r="J149" s="3">
        <v>8.36</v>
      </c>
      <c r="K149" s="3"/>
      <c r="L149" s="3"/>
      <c r="M149" s="3"/>
      <c r="N149" s="3"/>
      <c r="O149" s="3">
        <v>7.8310000000000004</v>
      </c>
      <c r="P149" s="3"/>
      <c r="Q149" s="3"/>
      <c r="S149">
        <v>88</v>
      </c>
    </row>
    <row r="150" spans="1:19">
      <c r="A150">
        <v>9</v>
      </c>
      <c r="B150" s="1">
        <v>43591</v>
      </c>
      <c r="D150">
        <v>24</v>
      </c>
      <c r="G150">
        <v>182</v>
      </c>
      <c r="H150" s="3"/>
      <c r="I150" s="3"/>
      <c r="J150" s="3">
        <v>8.65</v>
      </c>
      <c r="K150" s="3"/>
      <c r="L150" s="3"/>
      <c r="M150" s="3"/>
      <c r="N150" s="3"/>
      <c r="O150" s="3">
        <v>6.6059999999999999</v>
      </c>
      <c r="P150" s="3"/>
      <c r="Q150" s="3"/>
      <c r="S150">
        <v>91</v>
      </c>
    </row>
    <row r="151" spans="1:19">
      <c r="A151">
        <v>9</v>
      </c>
      <c r="B151" s="1">
        <v>43632</v>
      </c>
      <c r="C151">
        <v>30.3</v>
      </c>
      <c r="D151">
        <v>26</v>
      </c>
      <c r="E151">
        <v>38</v>
      </c>
      <c r="F151">
        <v>128</v>
      </c>
      <c r="G151">
        <v>230</v>
      </c>
      <c r="H151" s="3">
        <v>0.66</v>
      </c>
      <c r="I151" s="3">
        <v>0.17</v>
      </c>
      <c r="J151" s="3">
        <v>7.5</v>
      </c>
      <c r="K151" s="3">
        <v>15</v>
      </c>
      <c r="L151" s="3">
        <v>0.05</v>
      </c>
      <c r="M151" s="3" t="s">
        <v>500</v>
      </c>
      <c r="N151" s="3" t="s">
        <v>500</v>
      </c>
      <c r="O151" s="3">
        <v>10.220000000000001</v>
      </c>
      <c r="P151" s="3">
        <v>0.97199999999999998</v>
      </c>
      <c r="Q151" s="3">
        <v>0.7</v>
      </c>
      <c r="R151">
        <v>4.0000000000000001E-3</v>
      </c>
    </row>
    <row r="152" spans="1:19">
      <c r="A152">
        <v>8</v>
      </c>
      <c r="B152" s="1">
        <v>43466</v>
      </c>
      <c r="H152" s="3"/>
      <c r="I152" s="3"/>
      <c r="J152" s="3"/>
      <c r="K152" s="3"/>
      <c r="L152" s="3"/>
      <c r="M152" s="3"/>
      <c r="N152" s="3"/>
      <c r="O152" s="3">
        <v>9.2910000000000004</v>
      </c>
      <c r="P152" s="3"/>
      <c r="Q152" s="3"/>
    </row>
    <row r="153" spans="1:19">
      <c r="A153">
        <v>8</v>
      </c>
      <c r="B153" s="1">
        <v>43525</v>
      </c>
      <c r="G153">
        <v>75</v>
      </c>
      <c r="H153" s="3"/>
      <c r="I153" s="3"/>
      <c r="J153" s="3"/>
      <c r="K153" s="3"/>
      <c r="L153" s="3"/>
      <c r="M153" s="3"/>
      <c r="N153" s="3"/>
      <c r="O153" s="3">
        <v>8.532</v>
      </c>
      <c r="P153" s="3"/>
      <c r="Q153" s="3"/>
    </row>
    <row r="154" spans="1:19">
      <c r="A154">
        <v>8</v>
      </c>
      <c r="B154" s="1">
        <v>43556</v>
      </c>
      <c r="D154">
        <v>25.6</v>
      </c>
      <c r="G154">
        <v>70</v>
      </c>
      <c r="H154" s="3"/>
      <c r="I154" s="3"/>
      <c r="J154" s="3">
        <v>6.67</v>
      </c>
      <c r="K154" s="3"/>
      <c r="L154" s="3"/>
      <c r="M154" s="3"/>
      <c r="N154" s="3"/>
      <c r="O154" s="3">
        <v>8.3620000000000001</v>
      </c>
      <c r="P154" s="3"/>
      <c r="Q154" s="3"/>
      <c r="S154">
        <v>35</v>
      </c>
    </row>
    <row r="155" spans="1:19">
      <c r="A155">
        <v>8</v>
      </c>
      <c r="B155" s="1">
        <v>43592</v>
      </c>
      <c r="D155">
        <v>25.2</v>
      </c>
      <c r="G155">
        <v>32</v>
      </c>
      <c r="H155" s="3"/>
      <c r="I155" s="3"/>
      <c r="J155" s="3">
        <v>6.29</v>
      </c>
      <c r="K155" s="3"/>
      <c r="L155" s="3"/>
      <c r="M155" s="3"/>
      <c r="N155" s="3"/>
      <c r="O155" s="3">
        <v>7.4669999999999996</v>
      </c>
      <c r="P155" s="3"/>
      <c r="Q155" s="3"/>
      <c r="S155">
        <v>32</v>
      </c>
    </row>
    <row r="156" spans="1:19">
      <c r="A156">
        <v>8</v>
      </c>
      <c r="B156" s="1">
        <v>43632</v>
      </c>
      <c r="C156">
        <v>30</v>
      </c>
      <c r="D156">
        <v>28</v>
      </c>
      <c r="E156">
        <v>32</v>
      </c>
      <c r="F156">
        <v>110</v>
      </c>
      <c r="G156">
        <v>465</v>
      </c>
      <c r="H156" s="3">
        <v>57.6</v>
      </c>
      <c r="I156" s="3">
        <v>3.21</v>
      </c>
      <c r="J156" s="3">
        <v>5.4</v>
      </c>
      <c r="K156" s="3">
        <v>17.489999999999998</v>
      </c>
      <c r="L156" s="3">
        <v>5.5E-2</v>
      </c>
      <c r="M156" s="3" t="s">
        <v>499</v>
      </c>
      <c r="N156" s="3" t="s">
        <v>499</v>
      </c>
      <c r="O156" s="3">
        <v>6.34</v>
      </c>
      <c r="P156" s="3">
        <v>0.96</v>
      </c>
      <c r="Q156" s="3">
        <v>1.4</v>
      </c>
      <c r="R156">
        <v>3.0000000000000001E-3</v>
      </c>
    </row>
    <row r="157" spans="1:19">
      <c r="A157">
        <v>7</v>
      </c>
      <c r="B157" s="1">
        <v>43497</v>
      </c>
      <c r="H157" s="3"/>
      <c r="I157" s="3"/>
      <c r="J157" s="3"/>
      <c r="K157" s="3"/>
      <c r="L157" s="3"/>
      <c r="M157" s="3"/>
      <c r="N157" s="3"/>
      <c r="O157" s="3">
        <v>2.7149999999999999</v>
      </c>
      <c r="P157" s="3"/>
      <c r="Q157" s="3"/>
    </row>
    <row r="158" spans="1:19">
      <c r="A158">
        <v>7</v>
      </c>
      <c r="B158" s="1">
        <v>43525</v>
      </c>
      <c r="G158">
        <v>76</v>
      </c>
      <c r="H158" s="3"/>
      <c r="I158" s="3"/>
      <c r="J158" s="3"/>
      <c r="K158" s="3"/>
      <c r="L158" s="3"/>
      <c r="M158" s="3"/>
      <c r="N158" s="3"/>
      <c r="O158" s="3">
        <v>2.66</v>
      </c>
      <c r="P158" s="3"/>
      <c r="Q158" s="3"/>
    </row>
    <row r="159" spans="1:19">
      <c r="A159">
        <v>7</v>
      </c>
      <c r="B159" s="1">
        <v>43556</v>
      </c>
      <c r="D159">
        <v>26.3</v>
      </c>
      <c r="G159">
        <v>72</v>
      </c>
      <c r="H159" s="3"/>
      <c r="I159" s="3"/>
      <c r="J159" s="3">
        <v>8.6999999999999993</v>
      </c>
      <c r="K159" s="3"/>
      <c r="L159" s="3"/>
      <c r="M159" s="3"/>
      <c r="N159" s="3"/>
      <c r="O159" s="3">
        <v>2.4119999999999999</v>
      </c>
      <c r="P159" s="3"/>
      <c r="Q159" s="3"/>
      <c r="S159">
        <v>36</v>
      </c>
    </row>
    <row r="160" spans="1:19">
      <c r="A160">
        <v>7</v>
      </c>
      <c r="B160" s="1">
        <v>43592</v>
      </c>
      <c r="D160">
        <v>25.9</v>
      </c>
      <c r="G160">
        <v>74</v>
      </c>
      <c r="H160" s="3"/>
      <c r="I160" s="3"/>
      <c r="J160" s="3">
        <v>6.27</v>
      </c>
      <c r="K160" s="3"/>
      <c r="L160" s="3"/>
      <c r="M160" s="3"/>
      <c r="N160" s="3"/>
      <c r="O160" s="3">
        <v>2.4409999999999998</v>
      </c>
      <c r="P160" s="3"/>
      <c r="Q160" s="3"/>
      <c r="S160">
        <v>37</v>
      </c>
    </row>
    <row r="161" spans="1:19">
      <c r="A161">
        <v>7</v>
      </c>
      <c r="B161" s="1">
        <v>43632</v>
      </c>
      <c r="C161">
        <v>28</v>
      </c>
      <c r="D161">
        <v>27</v>
      </c>
      <c r="E161">
        <v>40</v>
      </c>
      <c r="F161">
        <v>96</v>
      </c>
      <c r="G161">
        <v>80.7</v>
      </c>
      <c r="H161" s="3">
        <v>2.1800000000000002</v>
      </c>
      <c r="I161" s="3">
        <v>0.04</v>
      </c>
      <c r="J161" s="3">
        <v>6.2</v>
      </c>
      <c r="K161" s="3">
        <v>4</v>
      </c>
      <c r="L161" s="3">
        <v>0.06</v>
      </c>
      <c r="M161" s="3">
        <v>4900</v>
      </c>
      <c r="N161" s="3" t="s">
        <v>499</v>
      </c>
      <c r="O161" s="3">
        <v>2.3199999999999998</v>
      </c>
      <c r="P161" s="3">
        <v>0.93300000000000005</v>
      </c>
      <c r="Q161" s="3">
        <v>0.7</v>
      </c>
      <c r="R161">
        <v>0.01</v>
      </c>
    </row>
    <row r="162" spans="1:19">
      <c r="A162">
        <v>5</v>
      </c>
      <c r="B162" s="1">
        <v>43524</v>
      </c>
      <c r="G162">
        <v>71</v>
      </c>
      <c r="H162" s="3"/>
      <c r="I162" s="3"/>
      <c r="J162" s="3"/>
      <c r="K162" s="3"/>
      <c r="L162" s="3"/>
      <c r="M162" s="3"/>
      <c r="N162" s="3"/>
      <c r="O162" s="3">
        <v>12.335000000000001</v>
      </c>
      <c r="P162" s="3"/>
      <c r="Q162" s="3"/>
    </row>
    <row r="163" spans="1:19">
      <c r="A163">
        <v>5</v>
      </c>
      <c r="B163" s="1">
        <v>43556</v>
      </c>
      <c r="D163">
        <v>24.1</v>
      </c>
      <c r="G163">
        <v>80</v>
      </c>
      <c r="H163" s="3"/>
      <c r="I163" s="3"/>
      <c r="J163" s="3">
        <v>6.7</v>
      </c>
      <c r="K163" s="3"/>
      <c r="L163" s="3"/>
      <c r="M163" s="3"/>
      <c r="N163" s="3"/>
      <c r="O163" s="3">
        <v>12.756</v>
      </c>
      <c r="P163" s="3"/>
      <c r="Q163" s="3"/>
      <c r="S163">
        <v>40</v>
      </c>
    </row>
    <row r="164" spans="1:19">
      <c r="A164">
        <v>5</v>
      </c>
      <c r="B164" s="1">
        <v>43591</v>
      </c>
      <c r="D164">
        <v>23.5</v>
      </c>
      <c r="G164">
        <v>87</v>
      </c>
      <c r="H164" s="3"/>
      <c r="I164" s="3"/>
      <c r="J164" s="3">
        <v>6.12</v>
      </c>
      <c r="K164" s="3"/>
      <c r="L164" s="3"/>
      <c r="M164" s="3"/>
      <c r="N164" s="3"/>
      <c r="O164" s="3">
        <v>11.984</v>
      </c>
      <c r="P164" s="3"/>
      <c r="Q164" s="3"/>
      <c r="S164">
        <v>44</v>
      </c>
    </row>
    <row r="165" spans="1:19">
      <c r="A165">
        <v>5</v>
      </c>
      <c r="B165" s="1">
        <v>43632</v>
      </c>
      <c r="C165">
        <v>30</v>
      </c>
      <c r="D165">
        <v>26.5</v>
      </c>
      <c r="E165">
        <v>34</v>
      </c>
      <c r="F165">
        <v>70</v>
      </c>
      <c r="G165">
        <v>79.3</v>
      </c>
      <c r="H165" s="3">
        <v>85.9</v>
      </c>
      <c r="I165" s="3">
        <v>5.17</v>
      </c>
      <c r="J165" s="3">
        <v>7.2</v>
      </c>
      <c r="K165" s="3">
        <v>22.99</v>
      </c>
      <c r="L165" s="3">
        <v>0.05</v>
      </c>
      <c r="M165" s="3" t="s">
        <v>499</v>
      </c>
      <c r="N165" s="3" t="s">
        <v>499</v>
      </c>
      <c r="O165" s="3">
        <v>13</v>
      </c>
      <c r="P165" s="3">
        <v>0.91300000000000003</v>
      </c>
      <c r="Q165" s="3">
        <v>1.2</v>
      </c>
      <c r="R165">
        <v>5.0000000000000001E-3</v>
      </c>
    </row>
    <row r="166" spans="1:19">
      <c r="A166">
        <v>4</v>
      </c>
      <c r="B166" s="1">
        <v>43524</v>
      </c>
      <c r="G166">
        <v>112</v>
      </c>
      <c r="H166" s="3"/>
      <c r="I166" s="3"/>
      <c r="J166" s="3"/>
      <c r="K166" s="3"/>
      <c r="L166" s="3"/>
      <c r="M166" s="3"/>
      <c r="N166" s="3"/>
      <c r="O166" s="3">
        <v>20.507000000000001</v>
      </c>
      <c r="P166" s="3"/>
      <c r="Q166" s="3"/>
    </row>
    <row r="167" spans="1:19">
      <c r="A167">
        <v>4</v>
      </c>
      <c r="B167" s="1">
        <v>43556</v>
      </c>
      <c r="D167">
        <v>26</v>
      </c>
      <c r="G167">
        <v>117</v>
      </c>
      <c r="H167" s="3"/>
      <c r="I167" s="3"/>
      <c r="J167" s="3">
        <v>10.5</v>
      </c>
      <c r="K167" s="3"/>
      <c r="L167" s="3"/>
      <c r="M167" s="3"/>
      <c r="N167" s="3"/>
      <c r="O167" s="3">
        <v>20.204000000000001</v>
      </c>
      <c r="P167" s="3"/>
      <c r="Q167" s="3"/>
      <c r="S167">
        <v>58</v>
      </c>
    </row>
    <row r="168" spans="1:19">
      <c r="A168">
        <v>4</v>
      </c>
      <c r="B168" s="1">
        <v>43592</v>
      </c>
      <c r="D168">
        <v>25.3</v>
      </c>
      <c r="G168">
        <v>120</v>
      </c>
      <c r="H168" s="3"/>
      <c r="I168" s="3"/>
      <c r="J168" s="3">
        <v>9.83</v>
      </c>
      <c r="K168" s="3"/>
      <c r="L168" s="3"/>
      <c r="M168" s="3"/>
      <c r="N168" s="3"/>
      <c r="O168" s="3">
        <v>18.87</v>
      </c>
      <c r="P168" s="3"/>
      <c r="Q168" s="3"/>
      <c r="S168">
        <v>6</v>
      </c>
    </row>
    <row r="169" spans="1:19">
      <c r="A169">
        <v>4</v>
      </c>
      <c r="B169" s="1">
        <v>43632</v>
      </c>
      <c r="C169">
        <v>30</v>
      </c>
      <c r="D169">
        <v>26.9</v>
      </c>
      <c r="E169">
        <v>42</v>
      </c>
      <c r="F169">
        <v>56</v>
      </c>
      <c r="G169">
        <v>6.5</v>
      </c>
      <c r="H169" s="3">
        <v>4.12</v>
      </c>
      <c r="I169" s="3">
        <v>0.3</v>
      </c>
      <c r="J169" s="3">
        <v>7.8</v>
      </c>
      <c r="K169" s="3">
        <v>6.5</v>
      </c>
      <c r="L169" s="3">
        <v>5.5E-2</v>
      </c>
      <c r="M169" s="3" t="s">
        <v>499</v>
      </c>
      <c r="N169" s="3" t="s">
        <v>499</v>
      </c>
      <c r="O169" s="3">
        <v>19.86</v>
      </c>
      <c r="P169" s="3">
        <v>0.92700000000000005</v>
      </c>
      <c r="Q169" s="3">
        <v>1</v>
      </c>
      <c r="R169">
        <v>6.0000000000000001E-3</v>
      </c>
    </row>
    <row r="170" spans="1:19">
      <c r="A170">
        <v>3</v>
      </c>
      <c r="B170" s="1">
        <v>43524</v>
      </c>
      <c r="G170">
        <v>70</v>
      </c>
      <c r="H170" s="3"/>
      <c r="I170" s="3"/>
      <c r="J170" s="3"/>
      <c r="K170" s="3"/>
      <c r="L170" s="3"/>
      <c r="M170" s="3"/>
      <c r="N170" s="3"/>
      <c r="O170" s="3">
        <v>2.4300000000000002</v>
      </c>
      <c r="P170" s="3"/>
      <c r="Q170" s="3"/>
    </row>
    <row r="171" spans="1:19">
      <c r="A171">
        <v>3</v>
      </c>
      <c r="B171" s="1">
        <v>43556</v>
      </c>
      <c r="D171">
        <v>26.4</v>
      </c>
      <c r="G171">
        <v>70</v>
      </c>
      <c r="H171" s="3"/>
      <c r="I171" s="3"/>
      <c r="J171" s="3">
        <v>7.34</v>
      </c>
      <c r="K171" s="3"/>
      <c r="L171" s="3"/>
      <c r="M171" s="3"/>
      <c r="N171" s="3"/>
      <c r="O171" s="3">
        <v>2.1880000000000002</v>
      </c>
      <c r="P171" s="3"/>
      <c r="Q171" s="3"/>
      <c r="S171">
        <v>35</v>
      </c>
    </row>
    <row r="172" spans="1:19">
      <c r="A172">
        <v>3</v>
      </c>
      <c r="B172" s="1">
        <v>43592</v>
      </c>
      <c r="D172">
        <v>25.8</v>
      </c>
      <c r="G172">
        <v>70</v>
      </c>
      <c r="H172" s="3"/>
      <c r="I172" s="3"/>
      <c r="J172" s="3">
        <v>6.85</v>
      </c>
      <c r="K172" s="3"/>
      <c r="L172" s="3"/>
      <c r="M172" s="3"/>
      <c r="N172" s="3"/>
      <c r="O172" s="3">
        <v>2.1619999999999999</v>
      </c>
      <c r="P172" s="3"/>
      <c r="Q172" s="3"/>
      <c r="S172">
        <v>35</v>
      </c>
    </row>
    <row r="173" spans="1:19">
      <c r="A173">
        <v>1</v>
      </c>
      <c r="B173" s="1">
        <v>43524</v>
      </c>
      <c r="G173">
        <v>30</v>
      </c>
      <c r="H173" s="3"/>
      <c r="I173" s="3"/>
      <c r="J173" s="3"/>
      <c r="K173" s="3"/>
      <c r="L173" s="3"/>
      <c r="M173" s="3"/>
      <c r="N173" s="3"/>
      <c r="O173" s="3">
        <v>2.31</v>
      </c>
      <c r="P173" s="3"/>
      <c r="Q173" s="3"/>
    </row>
    <row r="174" spans="1:19">
      <c r="A174">
        <v>1</v>
      </c>
      <c r="B174" s="1">
        <v>43556</v>
      </c>
      <c r="D174">
        <v>23.8</v>
      </c>
      <c r="G174">
        <v>30</v>
      </c>
      <c r="H174" s="3"/>
      <c r="I174" s="3"/>
      <c r="J174" s="3">
        <v>6.63</v>
      </c>
      <c r="K174" s="3"/>
      <c r="L174" s="3"/>
      <c r="M174" s="3"/>
      <c r="N174" s="3"/>
      <c r="O174" s="3">
        <v>1.256</v>
      </c>
      <c r="P174" s="3"/>
      <c r="Q174" s="3"/>
      <c r="S174">
        <v>15</v>
      </c>
    </row>
    <row r="175" spans="1:19">
      <c r="A175">
        <v>1</v>
      </c>
      <c r="B175" s="1">
        <v>43593</v>
      </c>
      <c r="D175">
        <v>23.7</v>
      </c>
      <c r="G175">
        <v>30</v>
      </c>
      <c r="H175" s="3"/>
      <c r="I175" s="3"/>
      <c r="J175" s="3">
        <v>5.43</v>
      </c>
      <c r="K175" s="3"/>
      <c r="L175" s="3"/>
      <c r="M175" s="3"/>
      <c r="N175" s="3"/>
      <c r="O175" s="3">
        <v>0.99099999999999999</v>
      </c>
      <c r="P175" s="3"/>
      <c r="Q175" s="3"/>
      <c r="S175">
        <v>15</v>
      </c>
    </row>
    <row r="176" spans="1:19">
      <c r="A176">
        <v>1</v>
      </c>
      <c r="B176" s="1">
        <v>43632</v>
      </c>
      <c r="C176">
        <v>31</v>
      </c>
      <c r="D176">
        <v>26</v>
      </c>
      <c r="E176">
        <v>9</v>
      </c>
      <c r="F176">
        <v>64</v>
      </c>
      <c r="G176">
        <v>382</v>
      </c>
      <c r="H176" s="3">
        <v>5.07</v>
      </c>
      <c r="I176" s="3">
        <v>0.28999999999999998</v>
      </c>
      <c r="J176" s="3">
        <v>6.4</v>
      </c>
      <c r="K176" s="3">
        <v>3.5</v>
      </c>
      <c r="L176" s="3">
        <v>0.04</v>
      </c>
      <c r="M176" s="3" t="s">
        <v>499</v>
      </c>
      <c r="N176" s="3" t="s">
        <v>499</v>
      </c>
      <c r="O176" s="3">
        <v>1.0900000000000001</v>
      </c>
      <c r="P176" s="3">
        <v>0.98199999999999998</v>
      </c>
      <c r="Q176" s="3">
        <v>0.6</v>
      </c>
      <c r="R176">
        <v>4.0000000000000001E-3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26B02C-E085-4569-8DCB-7646F3406EB9}"/>
</file>

<file path=customXml/itemProps2.xml><?xml version="1.0" encoding="utf-8"?>
<ds:datastoreItem xmlns:ds="http://schemas.openxmlformats.org/officeDocument/2006/customXml" ds:itemID="{2EB3BA79-8BD3-4FF8-B25C-D6D80D0C8002}"/>
</file>

<file path=customXml/itemProps3.xml><?xml version="1.0" encoding="utf-8"?>
<ds:datastoreItem xmlns:ds="http://schemas.openxmlformats.org/officeDocument/2006/customXml" ds:itemID="{41F0F132-133F-469B-ACCD-A2FB28F22F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Almeida Fonseca</dc:creator>
  <cp:keywords/>
  <dc:description/>
  <cp:lastModifiedBy/>
  <cp:revision/>
  <dcterms:created xsi:type="dcterms:W3CDTF">2019-10-21T13:46:12Z</dcterms:created>
  <dcterms:modified xsi:type="dcterms:W3CDTF">2020-06-01T14:00:46Z</dcterms:modified>
  <cp:category/>
  <cp:contentStatus/>
</cp:coreProperties>
</file>